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ucyHoritz\OneDrive - Homeless Link\Leadership\EDI, LEX, systems change\EDI\EDI organisation self-assessment tool\"/>
    </mc:Choice>
  </mc:AlternateContent>
  <xr:revisionPtr revIDLastSave="0" documentId="13_ncr:1_{4FA4AF26-578C-4AA5-914F-EA62C5EC90A8}" xr6:coauthVersionLast="47" xr6:coauthVersionMax="47" xr10:uidLastSave="{00000000-0000-0000-0000-000000000000}"/>
  <bookViews>
    <workbookView xWindow="-110" yWindow="-110" windowWidth="19420" windowHeight="11500" firstSheet="1" activeTab="1" xr2:uid="{ABAB29E7-72FA-4FF9-94D2-75C308AF773D}"/>
  </bookViews>
  <sheets>
    <sheet name="Introduction" sheetId="2" r:id="rId1"/>
    <sheet name="About your organisation" sheetId="13" r:id="rId2"/>
    <sheet name="Section 1 " sheetId="6" r:id="rId3"/>
    <sheet name="Section 2" sheetId="9" r:id="rId4"/>
    <sheet name="Section 3" sheetId="10" r:id="rId5"/>
    <sheet name="Section 4" sheetId="11" r:id="rId6"/>
    <sheet name="Results" sheetId="12" r:id="rId7"/>
    <sheet name="Dropdowns" sheetId="7" r:id="rId8"/>
    <sheet name="Version control" sheetId="1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6" l="1"/>
  <c r="D2" i="12"/>
  <c r="F24" i="10" a="1"/>
  <c r="F24" i="10" s="1"/>
  <c r="F23" i="10" a="1"/>
  <c r="F23" i="10" s="1"/>
  <c r="F22" i="10" a="1"/>
  <c r="F22" i="10" s="1"/>
  <c r="F21" i="10" a="1"/>
  <c r="F21" i="10" s="1"/>
  <c r="F7" i="10" a="1"/>
  <c r="F7" i="10" s="1"/>
  <c r="E7" i="11" a="1"/>
  <c r="E7" i="11" s="1"/>
  <c r="F10" i="10" a="1"/>
  <c r="F10" i="10" s="1"/>
  <c r="F9" i="10" a="1"/>
  <c r="F9" i="10" s="1"/>
  <c r="E9" i="11" a="1"/>
  <c r="E9" i="11" s="1"/>
  <c r="E8" i="11" a="1"/>
  <c r="E8" i="11" s="1"/>
  <c r="E6" i="11" a="1"/>
  <c r="E6" i="11" s="1"/>
  <c r="E5" i="11" a="1"/>
  <c r="E5" i="11" s="1"/>
  <c r="F28" i="10" a="1"/>
  <c r="F28" i="10" s="1"/>
  <c r="F27" i="10" a="1"/>
  <c r="F27" i="10" s="1"/>
  <c r="F25" i="10" a="1"/>
  <c r="F25" i="10" s="1"/>
  <c r="F19" i="10" a="1"/>
  <c r="F19" i="10" s="1"/>
  <c r="F18" i="10" a="1"/>
  <c r="F18" i="10" s="1"/>
  <c r="F17" i="10" a="1"/>
  <c r="F17" i="10" s="1"/>
  <c r="F15" i="10" a="1"/>
  <c r="F15" i="10" s="1"/>
  <c r="F14" i="10" a="1"/>
  <c r="F14" i="10" s="1"/>
  <c r="F13" i="10" a="1"/>
  <c r="F13" i="10" s="1"/>
  <c r="F11" i="10" a="1"/>
  <c r="F11" i="10" s="1"/>
  <c r="F8" i="10" a="1"/>
  <c r="F8" i="10" s="1"/>
  <c r="F6" i="10" a="1"/>
  <c r="F6" i="10" s="1"/>
  <c r="F18" i="9" a="1"/>
  <c r="F18" i="9" s="1"/>
  <c r="F15" i="9" a="1"/>
  <c r="F15" i="9" s="1"/>
  <c r="F10" i="9" a="1"/>
  <c r="F10" i="9" s="1"/>
  <c r="F7" i="9" a="1"/>
  <c r="F7" i="9" s="1"/>
  <c r="F21" i="9" a="1"/>
  <c r="F21" i="9" s="1"/>
  <c r="F20" i="9" a="1"/>
  <c r="F20" i="9" s="1"/>
  <c r="F19" i="9" a="1"/>
  <c r="F19" i="9" s="1"/>
  <c r="F17" i="9" a="1"/>
  <c r="F17" i="9" s="1"/>
  <c r="F16" i="9" a="1"/>
  <c r="F16" i="9" s="1"/>
  <c r="F14" i="9" a="1"/>
  <c r="F14" i="9" s="1"/>
  <c r="F12" i="9" a="1"/>
  <c r="F12" i="9" s="1"/>
  <c r="F11" i="9" a="1"/>
  <c r="F11" i="9" s="1"/>
  <c r="F9" i="9" a="1"/>
  <c r="F9" i="9" s="1"/>
  <c r="F8" i="9" a="1"/>
  <c r="F8" i="9" s="1"/>
  <c r="F6" i="9" a="1"/>
  <c r="F6" i="9" s="1"/>
  <c r="F17" i="6" a="1"/>
  <c r="F17" i="6" s="1"/>
  <c r="F13" i="6" a="1"/>
  <c r="F13" i="6" s="1"/>
  <c r="F8" i="6" a="1"/>
  <c r="F8" i="6" s="1"/>
  <c r="F29" i="6" a="1"/>
  <c r="F29" i="6" s="1"/>
  <c r="F28" i="6" a="1"/>
  <c r="F28" i="6" s="1"/>
  <c r="F27" i="6" a="1"/>
  <c r="F27" i="6" s="1"/>
  <c r="F26" i="6" a="1"/>
  <c r="F26" i="6" s="1"/>
  <c r="F25" i="6" a="1"/>
  <c r="F25" i="6" s="1"/>
  <c r="F23" i="6" a="1"/>
  <c r="F23" i="6" s="1"/>
  <c r="F22" i="6" a="1"/>
  <c r="F22" i="6" s="1"/>
  <c r="F21" i="6" a="1"/>
  <c r="F21" i="6" s="1"/>
  <c r="F20" i="6" a="1"/>
  <c r="F20" i="6" s="1"/>
  <c r="F18" i="6" a="1"/>
  <c r="F18" i="6" s="1"/>
  <c r="F16" i="6" a="1"/>
  <c r="F16" i="6" s="1"/>
  <c r="F14" i="6" a="1"/>
  <c r="F14" i="6" s="1"/>
  <c r="F12" i="6" a="1"/>
  <c r="F12" i="6" s="1"/>
  <c r="F9" i="6" a="1"/>
  <c r="F9" i="6" s="1"/>
  <c r="F7" i="6" a="1"/>
  <c r="F7" i="6" s="1"/>
  <c r="F11" i="6" a="1"/>
  <c r="F11" i="6" s="1"/>
  <c r="F6" i="6" a="1"/>
  <c r="F6" i="6" s="1"/>
  <c r="G31" i="6"/>
  <c r="G23" i="9"/>
  <c r="G30" i="10"/>
  <c r="F11" i="11"/>
  <c r="F31" i="6" l="1"/>
  <c r="E2" i="12" l="1"/>
  <c r="E3" i="12"/>
  <c r="D3" i="12"/>
  <c r="F30" i="10" l="1"/>
  <c r="F31" i="10" s="1"/>
  <c r="F23" i="9"/>
  <c r="G11" i="12" s="1"/>
  <c r="G10" i="12" s="1"/>
  <c r="E11" i="11"/>
  <c r="F24" i="9" l="1"/>
  <c r="G7" i="12" s="1"/>
  <c r="H7" i="12" s="1"/>
  <c r="E12" i="11"/>
  <c r="G9" i="12" s="1"/>
  <c r="H9" i="12" s="1"/>
  <c r="G8" i="12"/>
  <c r="H8" i="12" s="1"/>
  <c r="G6" i="12"/>
  <c r="H6" i="12" s="1"/>
  <c r="H10"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<sst xmlns="http://schemas.openxmlformats.org/spreadsheetml/2006/main" count="607" uniqueCount="549">
  <si>
    <t>EDI Maturity Self-Assessment Tool</t>
  </si>
  <si>
    <t>Homeless Link’s Equity, Diversity and Inclusion (EDI) Maturity Self-Assessment Tool provides a structured set of self-assessment questions to help leaders in the homelessness sector assess the maturity of organisational EDI policies and practices.</t>
  </si>
  <si>
    <t>Please ensure you have read the accompanying guidance in advance of completion:</t>
  </si>
  <si>
    <t xml:space="preserve"> Introducing the Homeless Link EDI Maturity Self-Assessment Tool</t>
  </si>
  <si>
    <t>The EDI Tool poses a series of questions, grouped into four themes.</t>
  </si>
  <si>
    <t>Section 1</t>
  </si>
  <si>
    <t>Governance, Strategy and Leadership</t>
  </si>
  <si>
    <t>Section 2</t>
  </si>
  <si>
    <t>Culture and Voice</t>
  </si>
  <si>
    <t>Section 3</t>
  </si>
  <si>
    <t>Recruitment, Management and Progression</t>
  </si>
  <si>
    <t>Section 4</t>
  </si>
  <si>
    <t>Data, Monitoring and Evaluation</t>
  </si>
  <si>
    <t>About Your Organisation</t>
  </si>
  <si>
    <t>Region*</t>
  </si>
  <si>
    <t>London</t>
  </si>
  <si>
    <t>Local Authority*</t>
  </si>
  <si>
    <t>Tower Hamlets</t>
  </si>
  <si>
    <t>*If your organisation operates in multiple areas, please select the option relating to your main or head office</t>
  </si>
  <si>
    <r>
      <rPr>
        <b/>
        <sz val="16"/>
        <rFont val="Poppins"/>
      </rPr>
      <t>Section 1:</t>
    </r>
    <r>
      <rPr>
        <b/>
        <sz val="16"/>
        <color rgb="FF660050"/>
        <rFont val="Poppins"/>
      </rPr>
      <t xml:space="preserve"> Governance, Strategy and Leadership</t>
    </r>
  </si>
  <si>
    <t>Response</t>
  </si>
  <si>
    <t>Score</t>
  </si>
  <si>
    <t>A</t>
  </si>
  <si>
    <t>B1</t>
  </si>
  <si>
    <t xml:space="preserve">B2 </t>
  </si>
  <si>
    <t>C</t>
  </si>
  <si>
    <t>D</t>
  </si>
  <si>
    <t xml:space="preserve">E </t>
  </si>
  <si>
    <t>We have launched and are developing this</t>
  </si>
  <si>
    <t xml:space="preserve">F </t>
  </si>
  <si>
    <t xml:space="preserve">G </t>
  </si>
  <si>
    <t>Do you clearly and regularly communicate your approach to EDI to employees, volunteers and those accessing services?</t>
  </si>
  <si>
    <t xml:space="preserve">H </t>
  </si>
  <si>
    <t xml:space="preserve">I </t>
  </si>
  <si>
    <t>J</t>
  </si>
  <si>
    <r>
      <t xml:space="preserve">Total Score for Section 1: </t>
    </r>
    <r>
      <rPr>
        <b/>
        <sz val="12"/>
        <color rgb="FF660050"/>
        <rFont val="Poppins"/>
      </rPr>
      <t>Governance, Strategy and Leadership</t>
    </r>
  </si>
  <si>
    <t>Self-Assessment Rating:</t>
  </si>
  <si>
    <t xml:space="preserve">This section is about your organisation's culture and how safe, comfortable, valued and able to contribute colleagues and those accessing services feel. To achieve sustained progress, an organisation's culture needs to be open, fair and inclusive and leaders need to be assured that they understand the experiences of all parts of the workforce and all those who access services. </t>
  </si>
  <si>
    <t>A1</t>
  </si>
  <si>
    <t>A2</t>
  </si>
  <si>
    <t>B</t>
  </si>
  <si>
    <r>
      <t xml:space="preserve">Total Score for Section 2: </t>
    </r>
    <r>
      <rPr>
        <b/>
        <sz val="12"/>
        <color rgb="FF660050"/>
        <rFont val="Poppins"/>
      </rPr>
      <t>Culture and Voice</t>
    </r>
  </si>
  <si>
    <r>
      <rPr>
        <b/>
        <sz val="12"/>
        <rFont val="Poppins"/>
      </rPr>
      <t>Self-Assessment Rating</t>
    </r>
    <r>
      <rPr>
        <b/>
        <sz val="12"/>
        <color theme="1"/>
        <rFont val="Poppins"/>
      </rPr>
      <t>:</t>
    </r>
  </si>
  <si>
    <r>
      <rPr>
        <b/>
        <sz val="16"/>
        <rFont val="Poppins"/>
      </rPr>
      <t>Section 3:</t>
    </r>
    <r>
      <rPr>
        <b/>
        <sz val="16"/>
        <color rgb="FF660050"/>
        <rFont val="Poppins"/>
      </rPr>
      <t xml:space="preserve"> Recruitment, Management and Development</t>
    </r>
  </si>
  <si>
    <t xml:space="preserve">How you connect to diverse talent pools and how you ensure inclusive routes into and through your organisation is vital to ensuring that you have a diverse, high performing workforce. You need to be confident that you can attract, recruit, retain and develop capable people, without bias or barriers. To achieve sustained progress, colleagues from underrepresented groups need not just to get in but to get on and to flourish in an enabling environment. Your approach to retention, development and progression will make the difference to whether there is diversity at all levels of your organisation.  </t>
  </si>
  <si>
    <t>We have committed to a plan</t>
  </si>
  <si>
    <t xml:space="preserve">C1 </t>
  </si>
  <si>
    <t>C2</t>
  </si>
  <si>
    <t>C3</t>
  </si>
  <si>
    <t>Do you provide training for hiring managers on inclusive hiring practice?</t>
  </si>
  <si>
    <t>Do you ensure that employees from underrepresented/disadvantaged groups have equal opportunity to access learning and development opportunities? (If you are a small organisation, this may not be proportionate to your resources.)</t>
  </si>
  <si>
    <t>Do you have a workplace or disability adjustments policy and/or procedure?</t>
  </si>
  <si>
    <t>I</t>
  </si>
  <si>
    <t>K</t>
  </si>
  <si>
    <t>Do you have a policy on using plain English and avoiding jargon?</t>
  </si>
  <si>
    <t>L</t>
  </si>
  <si>
    <t>M</t>
  </si>
  <si>
    <t>Do you provide training or support about operating in a trauma-informed way?</t>
  </si>
  <si>
    <t>N</t>
  </si>
  <si>
    <t>Do you have a flexible working policy and/or procedure?</t>
  </si>
  <si>
    <t>O</t>
  </si>
  <si>
    <t>P</t>
  </si>
  <si>
    <t>We have not started this</t>
  </si>
  <si>
    <t>Do you conduct anonymised exit interviews for all leavers?</t>
  </si>
  <si>
    <r>
      <t xml:space="preserve">Total Score for Section 3: </t>
    </r>
    <r>
      <rPr>
        <b/>
        <sz val="12"/>
        <color rgb="FF660050"/>
        <rFont val="Poppins"/>
      </rPr>
      <t>Recruitment, Management and Development</t>
    </r>
  </si>
  <si>
    <r>
      <rPr>
        <b/>
        <sz val="16"/>
        <rFont val="Poppins"/>
      </rPr>
      <t>Section 4:</t>
    </r>
    <r>
      <rPr>
        <b/>
        <sz val="16"/>
        <color rgb="FF660050"/>
        <rFont val="Poppins"/>
      </rPr>
      <t xml:space="preserve"> Data, Monitoring and Evaluation</t>
    </r>
  </si>
  <si>
    <t>Analysing diversity data helps devise, implement, monitor and evaluate initiatives to address inequities in the workforce and in services. Diversity can mean the characteristics in the Equality Act but also socio-economic factors, such as level and type of education and whether someone would ever have been eligible for free school meals.</t>
  </si>
  <si>
    <t>B2</t>
  </si>
  <si>
    <t xml:space="preserve">C </t>
  </si>
  <si>
    <r>
      <rPr>
        <sz val="7"/>
        <color theme="1"/>
        <rFont val="Times New Roman"/>
        <family val="1"/>
      </rPr>
      <t xml:space="preserve"> </t>
    </r>
    <r>
      <rPr>
        <sz val="10"/>
        <color theme="1"/>
        <rFont val="Noto Sans"/>
        <family val="2"/>
      </rPr>
      <t>Is monitoring of diversity data of workforce and services a regular part of your organisation’s governance and leadership discussions?</t>
    </r>
  </si>
  <si>
    <r>
      <t xml:space="preserve">Total Score for Section 4: </t>
    </r>
    <r>
      <rPr>
        <b/>
        <sz val="12"/>
        <color rgb="FF660050"/>
        <rFont val="Poppins"/>
      </rPr>
      <t>Data, Monitoring and Evaluation</t>
    </r>
  </si>
  <si>
    <t xml:space="preserve">Project Lead: </t>
  </si>
  <si>
    <t xml:space="preserve">Organisation: </t>
  </si>
  <si>
    <t>Rating</t>
  </si>
  <si>
    <t>Comments</t>
  </si>
  <si>
    <r>
      <rPr>
        <b/>
        <sz val="12"/>
        <rFont val="Poppins"/>
      </rPr>
      <t>Section 1:</t>
    </r>
    <r>
      <rPr>
        <b/>
        <sz val="12"/>
        <color rgb="FF660050"/>
        <rFont val="Poppins"/>
      </rPr>
      <t xml:space="preserve"> </t>
    </r>
  </si>
  <si>
    <r>
      <rPr>
        <b/>
        <sz val="12"/>
        <rFont val="Poppins"/>
      </rPr>
      <t>Section 2:</t>
    </r>
    <r>
      <rPr>
        <b/>
        <sz val="12"/>
        <color rgb="FF660050"/>
        <rFont val="Poppins"/>
      </rPr>
      <t xml:space="preserve"> </t>
    </r>
  </si>
  <si>
    <r>
      <rPr>
        <b/>
        <sz val="12"/>
        <rFont val="Poppins"/>
      </rPr>
      <t>Section 3:</t>
    </r>
    <r>
      <rPr>
        <b/>
        <sz val="12"/>
        <color rgb="FF660050"/>
        <rFont val="Poppins"/>
      </rPr>
      <t xml:space="preserve"> </t>
    </r>
  </si>
  <si>
    <t>Recruitment, Management and Development</t>
  </si>
  <si>
    <r>
      <rPr>
        <b/>
        <sz val="12"/>
        <rFont val="Poppins"/>
      </rPr>
      <t>Section 4:</t>
    </r>
    <r>
      <rPr>
        <b/>
        <sz val="12"/>
        <color rgb="FF660050"/>
        <rFont val="Poppins"/>
      </rPr>
      <t xml:space="preserve"> </t>
    </r>
  </si>
  <si>
    <t>Overall Rating</t>
  </si>
  <si>
    <t>Yorkshire &amp; Humber</t>
  </si>
  <si>
    <t>North East</t>
  </si>
  <si>
    <t>Lancashire &amp; Cumbria</t>
  </si>
  <si>
    <t>North West</t>
  </si>
  <si>
    <t>West Midlands</t>
  </si>
  <si>
    <t>East Midlands</t>
  </si>
  <si>
    <t>East</t>
  </si>
  <si>
    <t>South East</t>
  </si>
  <si>
    <t>South West</t>
  </si>
  <si>
    <t>Adur</t>
  </si>
  <si>
    <t>Allerdale</t>
  </si>
  <si>
    <t>Amber Valley</t>
  </si>
  <si>
    <t>Arun</t>
  </si>
  <si>
    <t>Ashfield</t>
  </si>
  <si>
    <t>Ashford</t>
  </si>
  <si>
    <t>Babergh</t>
  </si>
  <si>
    <t>Barking and Dagenham</t>
  </si>
  <si>
    <t>Barnet</t>
  </si>
  <si>
    <t>Barnsley</t>
  </si>
  <si>
    <t>Barrow-in-Furness</t>
  </si>
  <si>
    <t>Basildon</t>
  </si>
  <si>
    <t>Basingstoke and Deane</t>
  </si>
  <si>
    <t>Bassetlaw</t>
  </si>
  <si>
    <t>Bath and North East Somerset</t>
  </si>
  <si>
    <t>Bedford</t>
  </si>
  <si>
    <t>Bexley</t>
  </si>
  <si>
    <t>Birmingham</t>
  </si>
  <si>
    <t>Blaby</t>
  </si>
  <si>
    <t>Blackburn with Darwen</t>
  </si>
  <si>
    <t>Blackpool</t>
  </si>
  <si>
    <t>Bolsover</t>
  </si>
  <si>
    <t>Bolton</t>
  </si>
  <si>
    <t>Boston</t>
  </si>
  <si>
    <t>Bracknell Forest</t>
  </si>
  <si>
    <t>Bradford</t>
  </si>
  <si>
    <t>Braintree</t>
  </si>
  <si>
    <t>Breckland</t>
  </si>
  <si>
    <t>Brent</t>
  </si>
  <si>
    <t>Brentwood</t>
  </si>
  <si>
    <t>Brighton and Hove</t>
  </si>
  <si>
    <t>Bristol</t>
  </si>
  <si>
    <t>Broadland</t>
  </si>
  <si>
    <t>Bromley</t>
  </si>
  <si>
    <t>Bromsgrove</t>
  </si>
  <si>
    <t>Broxbourne</t>
  </si>
  <si>
    <t>Broxtowe</t>
  </si>
  <si>
    <t>Buckinghamshire</t>
  </si>
  <si>
    <t>Burnley</t>
  </si>
  <si>
    <t>Bury</t>
  </si>
  <si>
    <t>Calderdale</t>
  </si>
  <si>
    <t>Cambridge</t>
  </si>
  <si>
    <t>Camden</t>
  </si>
  <si>
    <t>Cannock Chase</t>
  </si>
  <si>
    <t>Canterbury</t>
  </si>
  <si>
    <t>Carlisle</t>
  </si>
  <si>
    <t>Castle Point</t>
  </si>
  <si>
    <t>Central Bedfordshire</t>
  </si>
  <si>
    <t>Charnwood</t>
  </si>
  <si>
    <t>Chelmsford</t>
  </si>
  <si>
    <t>Cheltenham</t>
  </si>
  <si>
    <t>Cherwell</t>
  </si>
  <si>
    <t>Cheshire East</t>
  </si>
  <si>
    <t>Cheshire West and Chester</t>
  </si>
  <si>
    <t>Chesterfield</t>
  </si>
  <si>
    <t>Chichester</t>
  </si>
  <si>
    <t>Chorley</t>
  </si>
  <si>
    <t>City of London</t>
  </si>
  <si>
    <t>Colchester</t>
  </si>
  <si>
    <t>Copeland</t>
  </si>
  <si>
    <t>Cornwall</t>
  </si>
  <si>
    <t>Cotswold</t>
  </si>
  <si>
    <t>County Durham</t>
  </si>
  <si>
    <t>Coventry</t>
  </si>
  <si>
    <t>Craven</t>
  </si>
  <si>
    <t>Crawley</t>
  </si>
  <si>
    <t>Croydon</t>
  </si>
  <si>
    <t>Dacorum</t>
  </si>
  <si>
    <t>Darlington</t>
  </si>
  <si>
    <t>Dartford</t>
  </si>
  <si>
    <t>Derby</t>
  </si>
  <si>
    <t>Derbyshire Dales</t>
  </si>
  <si>
    <t>Doncaster</t>
  </si>
  <si>
    <t>Dorset</t>
  </si>
  <si>
    <t>Dover</t>
  </si>
  <si>
    <t>Dudley</t>
  </si>
  <si>
    <t>Ealing</t>
  </si>
  <si>
    <t>East Cambridgeshire</t>
  </si>
  <si>
    <t>East Devon</t>
  </si>
  <si>
    <t>East Hampshire</t>
  </si>
  <si>
    <t>East Hertfordshire</t>
  </si>
  <si>
    <t>East Lindsey</t>
  </si>
  <si>
    <t>East Riding of Yorkshire</t>
  </si>
  <si>
    <t>East Staffordshire</t>
  </si>
  <si>
    <t>East Suffolk</t>
  </si>
  <si>
    <t>Eastbourne</t>
  </si>
  <si>
    <t>Eastleigh</t>
  </si>
  <si>
    <t>Eden</t>
  </si>
  <si>
    <t>Elmbridge</t>
  </si>
  <si>
    <t>Enfield</t>
  </si>
  <si>
    <t>Epping Forest</t>
  </si>
  <si>
    <t>Epsom and Ewell</t>
  </si>
  <si>
    <t>Erewash</t>
  </si>
  <si>
    <t>Exeter</t>
  </si>
  <si>
    <t>Fareham</t>
  </si>
  <si>
    <t>Fenland</t>
  </si>
  <si>
    <t>Folkestone and Hythe</t>
  </si>
  <si>
    <t>Forest of Dean</t>
  </si>
  <si>
    <t>Fylde</t>
  </si>
  <si>
    <t>Gateshead</t>
  </si>
  <si>
    <t>Gedling</t>
  </si>
  <si>
    <t>Gloucester</t>
  </si>
  <si>
    <t>Gosport</t>
  </si>
  <si>
    <t>Gravesham</t>
  </si>
  <si>
    <t>Great Yarmouth</t>
  </si>
  <si>
    <t>Greenwich</t>
  </si>
  <si>
    <t>Guildford</t>
  </si>
  <si>
    <t>Hackney</t>
  </si>
  <si>
    <t>Halton</t>
  </si>
  <si>
    <t>Hambleton</t>
  </si>
  <si>
    <t>Hammersmith and Fulham</t>
  </si>
  <si>
    <t>Harborough</t>
  </si>
  <si>
    <t>Haringey</t>
  </si>
  <si>
    <t>Harlow</t>
  </si>
  <si>
    <t>Harrogate</t>
  </si>
  <si>
    <t>Harrow</t>
  </si>
  <si>
    <t>Hart</t>
  </si>
  <si>
    <t>Hartlepool</t>
  </si>
  <si>
    <t>Hastings</t>
  </si>
  <si>
    <t>Havant</t>
  </si>
  <si>
    <t>Havering</t>
  </si>
  <si>
    <t>Herefordshire</t>
  </si>
  <si>
    <t>Hertsmere</t>
  </si>
  <si>
    <t>High Peak</t>
  </si>
  <si>
    <t>Hillingdon</t>
  </si>
  <si>
    <t>Hinckley and Bosworth</t>
  </si>
  <si>
    <t>Horsham</t>
  </si>
  <si>
    <t>Hounslow</t>
  </si>
  <si>
    <t>Huntingdonshire</t>
  </si>
  <si>
    <t>Hyndburn</t>
  </si>
  <si>
    <t>Ipswich</t>
  </si>
  <si>
    <t>Isle of Wight</t>
  </si>
  <si>
    <t>Isles of Scilly</t>
  </si>
  <si>
    <t>Islington</t>
  </si>
  <si>
    <t>Kensington and Chelsea</t>
  </si>
  <si>
    <t>King's Lynn and West Norfolk</t>
  </si>
  <si>
    <t>Kingston upon Hull</t>
  </si>
  <si>
    <t>Kingston upon Thames</t>
  </si>
  <si>
    <t>Kirklees</t>
  </si>
  <si>
    <t>Knowsley</t>
  </si>
  <si>
    <t>Lambeth</t>
  </si>
  <si>
    <t>Lancaster</t>
  </si>
  <si>
    <t>Leeds</t>
  </si>
  <si>
    <t>Leicester</t>
  </si>
  <si>
    <t>Lewes</t>
  </si>
  <si>
    <t>Lewisham</t>
  </si>
  <si>
    <t>Lichfield</t>
  </si>
  <si>
    <t>Lincoln</t>
  </si>
  <si>
    <t>Liverpool</t>
  </si>
  <si>
    <t>Luton</t>
  </si>
  <si>
    <t>Maidstone</t>
  </si>
  <si>
    <t>Maldon</t>
  </si>
  <si>
    <t>Malvern Hills</t>
  </si>
  <si>
    <t>Manchester</t>
  </si>
  <si>
    <t>Mansfield</t>
  </si>
  <si>
    <t>Medway</t>
  </si>
  <si>
    <t>Melton</t>
  </si>
  <si>
    <t>Mendip</t>
  </si>
  <si>
    <t>Merton</t>
  </si>
  <si>
    <t>Mid Devon</t>
  </si>
  <si>
    <t>Mid Suffolk</t>
  </si>
  <si>
    <t>Mid Sussex</t>
  </si>
  <si>
    <t>Middlesbrough</t>
  </si>
  <si>
    <t>Milton Keynes</t>
  </si>
  <si>
    <t>Mole Valley</t>
  </si>
  <si>
    <t>New Forest</t>
  </si>
  <si>
    <t>Newark and Sherwood</t>
  </si>
  <si>
    <t>Newcastle upon Tyne</t>
  </si>
  <si>
    <t>Newcastle-under-Lyme</t>
  </si>
  <si>
    <t>Newham</t>
  </si>
  <si>
    <t>North Devon</t>
  </si>
  <si>
    <t>North East Derbyshire</t>
  </si>
  <si>
    <t>North East Lincolnshire</t>
  </si>
  <si>
    <t>North Hertfordshire</t>
  </si>
  <si>
    <t>North Kesteven</t>
  </si>
  <si>
    <t>North Lincolnshire</t>
  </si>
  <si>
    <t>North Norfolk</t>
  </si>
  <si>
    <t>North Northamptonshire</t>
  </si>
  <si>
    <t>North Somerset</t>
  </si>
  <si>
    <t>North Tyneside</t>
  </si>
  <si>
    <t>North Warwickshire</t>
  </si>
  <si>
    <t>North West Leicestershire</t>
  </si>
  <si>
    <t>Northumberland</t>
  </si>
  <si>
    <t>Norwich</t>
  </si>
  <si>
    <t>Nottingham</t>
  </si>
  <si>
    <t>Nuneaton and Bedworth</t>
  </si>
  <si>
    <t>Oadby and Wigston</t>
  </si>
  <si>
    <t>Oldham</t>
  </si>
  <si>
    <t>Oxford</t>
  </si>
  <si>
    <t>Pendle</t>
  </si>
  <si>
    <t>Peterborough</t>
  </si>
  <si>
    <t>Plymouth</t>
  </si>
  <si>
    <t>Portsmouth</t>
  </si>
  <si>
    <t>Preston</t>
  </si>
  <si>
    <t>Reading</t>
  </si>
  <si>
    <t>Redbridge</t>
  </si>
  <si>
    <t>Redcar and Cleveland</t>
  </si>
  <si>
    <t>Redditch</t>
  </si>
  <si>
    <t>Reigate and Banstead</t>
  </si>
  <si>
    <t>Ribble Valley</t>
  </si>
  <si>
    <t>Richmond upon Thames</t>
  </si>
  <si>
    <t>Richmondshire</t>
  </si>
  <si>
    <t>Rochdale</t>
  </si>
  <si>
    <t>Rochford</t>
  </si>
  <si>
    <t>Rossendale</t>
  </si>
  <si>
    <t>Rother</t>
  </si>
  <si>
    <t>Rotherham</t>
  </si>
  <si>
    <t>Rugby</t>
  </si>
  <si>
    <t>Runnymede</t>
  </si>
  <si>
    <t>Rushcliffe</t>
  </si>
  <si>
    <t>Rushmoor</t>
  </si>
  <si>
    <t>Rutland</t>
  </si>
  <si>
    <t>Ryedale</t>
  </si>
  <si>
    <t>Salford</t>
  </si>
  <si>
    <t>Sandwell</t>
  </si>
  <si>
    <t>Scarborough</t>
  </si>
  <si>
    <t>Sedgemoor</t>
  </si>
  <si>
    <t>Sefton</t>
  </si>
  <si>
    <t>Selby</t>
  </si>
  <si>
    <t>Sevenoaks</t>
  </si>
  <si>
    <t>Sheffield</t>
  </si>
  <si>
    <t>Shropshire</t>
  </si>
  <si>
    <t>Slough</t>
  </si>
  <si>
    <t>Solihull</t>
  </si>
  <si>
    <t>Somerset West and Taunton</t>
  </si>
  <si>
    <t>South Cambridgeshire</t>
  </si>
  <si>
    <t>South Derbyshire</t>
  </si>
  <si>
    <t>South Gloucestershire</t>
  </si>
  <si>
    <t>South Hams</t>
  </si>
  <si>
    <t>South Holland</t>
  </si>
  <si>
    <t>South Kesteven</t>
  </si>
  <si>
    <t>South Lakeland</t>
  </si>
  <si>
    <t>South Norfolk</t>
  </si>
  <si>
    <t>South Oxfordshire</t>
  </si>
  <si>
    <t>South Ribble</t>
  </si>
  <si>
    <t>South Somerset</t>
  </si>
  <si>
    <t>South Staffordshire</t>
  </si>
  <si>
    <t>South Tyneside</t>
  </si>
  <si>
    <t>Southampton</t>
  </si>
  <si>
    <t>Southend-on-Sea</t>
  </si>
  <si>
    <t>Southwark</t>
  </si>
  <si>
    <t>Spelthorne</t>
  </si>
  <si>
    <t>St Albans</t>
  </si>
  <si>
    <t>Stafford</t>
  </si>
  <si>
    <t>Staffordshire Moorlands</t>
  </si>
  <si>
    <t>Stevenage</t>
  </si>
  <si>
    <t>Stockport</t>
  </si>
  <si>
    <t>Stockton-on-Tees</t>
  </si>
  <si>
    <t>Stoke-on-Trent</t>
  </si>
  <si>
    <t>Stratford-on-Avon</t>
  </si>
  <si>
    <t>Stroud</t>
  </si>
  <si>
    <t>Sunderland</t>
  </si>
  <si>
    <t>Surrey Heath</t>
  </si>
  <si>
    <t>Sutton</t>
  </si>
  <si>
    <t>Swale</t>
  </si>
  <si>
    <t>Swindon</t>
  </si>
  <si>
    <t>Tameside</t>
  </si>
  <si>
    <t>Tamworth</t>
  </si>
  <si>
    <t>Tandridge</t>
  </si>
  <si>
    <t>Teignbridge</t>
  </si>
  <si>
    <t>Telford and Wrekin</t>
  </si>
  <si>
    <t>Tendring</t>
  </si>
  <si>
    <t>Test Valley</t>
  </si>
  <si>
    <t>Tewkesbury</t>
  </si>
  <si>
    <t>Thanet</t>
  </si>
  <si>
    <t>Three Rivers</t>
  </si>
  <si>
    <t>Thurrock</t>
  </si>
  <si>
    <t>Tonbridge and Malling</t>
  </si>
  <si>
    <t>Torbay</t>
  </si>
  <si>
    <t>Torridge</t>
  </si>
  <si>
    <t>Trafford</t>
  </si>
  <si>
    <t>Tunbridge Wells</t>
  </si>
  <si>
    <t>Uttlesford</t>
  </si>
  <si>
    <t>Vale of White Horse</t>
  </si>
  <si>
    <t>Wakefield</t>
  </si>
  <si>
    <t>Walsall</t>
  </si>
  <si>
    <t>Waltham Forest</t>
  </si>
  <si>
    <t>Wandsworth</t>
  </si>
  <si>
    <t>Warrington</t>
  </si>
  <si>
    <t>Warwick</t>
  </si>
  <si>
    <t>Watford</t>
  </si>
  <si>
    <t>Waverley</t>
  </si>
  <si>
    <t>Wealden</t>
  </si>
  <si>
    <t>Welwyn Hatfield</t>
  </si>
  <si>
    <t>West Berkshire</t>
  </si>
  <si>
    <t>West Devon</t>
  </si>
  <si>
    <t>West Lancashire</t>
  </si>
  <si>
    <t>West Lindsey</t>
  </si>
  <si>
    <t>West Northamptonshire</t>
  </si>
  <si>
    <t>West Oxfordshire</t>
  </si>
  <si>
    <t>West Suffolk</t>
  </si>
  <si>
    <t>Westminster</t>
  </si>
  <si>
    <t>Wigan</t>
  </si>
  <si>
    <t>Wiltshire</t>
  </si>
  <si>
    <t>Winchester</t>
  </si>
  <si>
    <t>Windsor and Maidenhead</t>
  </si>
  <si>
    <t>Wirral</t>
  </si>
  <si>
    <t>Woking</t>
  </si>
  <si>
    <t>Wokingham</t>
  </si>
  <si>
    <t>Wolverhampton</t>
  </si>
  <si>
    <t>Worcester</t>
  </si>
  <si>
    <t>Worthing</t>
  </si>
  <si>
    <t>Wychavon</t>
  </si>
  <si>
    <t>Wyre</t>
  </si>
  <si>
    <t>Wyre Forest</t>
  </si>
  <si>
    <t>York</t>
  </si>
  <si>
    <t>Version #</t>
  </si>
  <si>
    <t>Date released</t>
  </si>
  <si>
    <t>Updates</t>
  </si>
  <si>
    <t>Related Resources (click-through links)</t>
  </si>
  <si>
    <t xml:space="preserve">You should then complete the "About Your Organisation" tab before moving on to use the tool. </t>
  </si>
  <si>
    <t>N/A</t>
  </si>
  <si>
    <t>Do you provide training or support for staff and volunteer mental health (e.g. mental health first aiders?)</t>
  </si>
  <si>
    <t>1.0</t>
  </si>
  <si>
    <t>1.1</t>
  </si>
  <si>
    <t>11/9/23</t>
  </si>
  <si>
    <t>Incorporated feedback from HL EDIAG and three members of pilot group</t>
  </si>
  <si>
    <t>Is progress on EDI regularly reviewed by the board?</t>
  </si>
  <si>
    <t xml:space="preserve">To achieve sustained Equity, Diversity and Inclusion (EDI) progress, an organisation needs to ensure sufficient diversity of perspective and expertise; have a clear strategy with measurable and achievable goals; and effective leadership. </t>
  </si>
  <si>
    <t xml:space="preserve">Are there opportunities for diverse voices, including those with lived experience of homelessness, to feed into EDI strategy, planning and evaluation? Examples are advisory groups, networks and forums. </t>
  </si>
  <si>
    <t xml:space="preserve">Does relevant quantitative and qualitative data on EDI feed into strategy, planning and evaluation for your organisation? </t>
  </si>
  <si>
    <t>Are you actively working to ensure diversity among your board?</t>
  </si>
  <si>
    <t>Organisation name</t>
  </si>
  <si>
    <t>Number of staff</t>
  </si>
  <si>
    <t>Annual turnover</t>
  </si>
  <si>
    <t>Completing the below fields helps us to better analyse the data and determine trends.</t>
  </si>
  <si>
    <t>£5,000,001+</t>
  </si>
  <si>
    <t>1001+</t>
  </si>
  <si>
    <t>£0 - 50,000</t>
  </si>
  <si>
    <t>£50,001 - 100,000</t>
  </si>
  <si>
    <t>£100,001 - 500,000</t>
  </si>
  <si>
    <t>£2,000,001 - 5,000,000</t>
  </si>
  <si>
    <t>0 - 5</t>
  </si>
  <si>
    <t>6 - 20</t>
  </si>
  <si>
    <t>21 - 50</t>
  </si>
  <si>
    <t>51 - 100</t>
  </si>
  <si>
    <t>101 - 500</t>
  </si>
  <si>
    <t>501 - 1000</t>
  </si>
  <si>
    <t xml:space="preserve">Do you publish your EDI performance and impact? </t>
  </si>
  <si>
    <t xml:space="preserve">Do you participate in any external accreditation schemes relating to EDI? </t>
  </si>
  <si>
    <t>£500,001 - 1,000,000</t>
  </si>
  <si>
    <t>£1,000,001 - 2,000,000</t>
  </si>
  <si>
    <t>We have been doing this for some time</t>
  </si>
  <si>
    <r>
      <rPr>
        <sz val="7"/>
        <color theme="1"/>
        <rFont val="Times New Roman"/>
        <family val="1"/>
      </rPr>
      <t xml:space="preserve"> </t>
    </r>
    <r>
      <rPr>
        <sz val="10"/>
        <color theme="1"/>
        <rFont val="Noto Sans"/>
        <family val="2"/>
      </rPr>
      <t>Do you promote your Equity, Diversity and Inclusion (EDI) approach during your recruitment process?</t>
    </r>
  </si>
  <si>
    <t>We monitor only age and sex</t>
  </si>
  <si>
    <t>For each question, choose the closest description from these four options in the "Response" column.
You will need to agree how you as an organisation define “for some time” before you start the assessment. 
For most organisations, this will be two years or more.</t>
  </si>
  <si>
    <r>
      <rPr>
        <b/>
        <sz val="10"/>
        <color theme="1"/>
        <rFont val="Noto Sans"/>
        <family val="2"/>
      </rPr>
      <t xml:space="preserve"> If you have started this</t>
    </r>
    <r>
      <rPr>
        <sz val="10"/>
        <color theme="1"/>
        <rFont val="Noto Sans"/>
        <family val="2"/>
      </rPr>
      <t>, does this explicitly include lived experience of homelessness?</t>
    </r>
  </si>
  <si>
    <t>Yes</t>
  </si>
  <si>
    <t>No</t>
  </si>
  <si>
    <t>We do not monitor diversity characteristics</t>
  </si>
  <si>
    <t>As well as age and sex, we monitor one or more of disability, ethnicity, religion, sexual orientation, gender, socio-economic background or lived experience of homelessness</t>
  </si>
  <si>
    <t>As well as age and sex, we monitor all or most of disability, ethnicity, religion, sexual orientation, gender, socio-economic background and lived experience of homelessness</t>
  </si>
  <si>
    <t>Are you actively working to ensure diversity of senior staff?</t>
  </si>
  <si>
    <t>Does EDI form part of induction and/or training for your board?</t>
  </si>
  <si>
    <t>Your board of trustees/directors</t>
  </si>
  <si>
    <t xml:space="preserve">E1 </t>
  </si>
  <si>
    <t>E2</t>
  </si>
  <si>
    <t>Do you have an EDI strategy that is regularly updated?</t>
  </si>
  <si>
    <t>Do you have an EDI plan that is regularly updated?</t>
  </si>
  <si>
    <t>Your senior staff</t>
  </si>
  <si>
    <t>Do you have a mechanism for people with lived experience of homelessness to provide scrutiny within governance processes? Examples of mechanisms include advisory groups, expert panels or sub-committees.</t>
  </si>
  <si>
    <t>F2</t>
  </si>
  <si>
    <t>Scrutiny</t>
  </si>
  <si>
    <t>Does EDI form part of induction and/or training for your senior staff?</t>
  </si>
  <si>
    <t>H</t>
  </si>
  <si>
    <t>Do you complete equality impact assessments for new projects, with a process for completion, review, sign off and monitoring that actions are done?</t>
  </si>
  <si>
    <t>People accessing your services</t>
  </si>
  <si>
    <t>Staff and volunteers</t>
  </si>
  <si>
    <r>
      <rPr>
        <b/>
        <sz val="10"/>
        <color theme="1"/>
        <rFont val="Noto Sans"/>
        <family val="2"/>
      </rPr>
      <t>If you have started this</t>
    </r>
    <r>
      <rPr>
        <sz val="10"/>
        <color theme="1"/>
        <rFont val="Noto Sans"/>
        <family val="2"/>
      </rPr>
      <t>, do you analyse the data by any diversity characteristic?</t>
    </r>
  </si>
  <si>
    <t xml:space="preserve">Do you regularly undertake surveys to assess the experiences of people accessing your services? </t>
  </si>
  <si>
    <t xml:space="preserve">Do you regularly undertake surveys to assess the experiences of your staff and volunteers? </t>
  </si>
  <si>
    <t>Do people accessing services have clear and anonymous routes to report bullying, discrimination and harassment?</t>
  </si>
  <si>
    <t>Do staff and volunteers have clear and anonymous routes to report bullying, discrimination and harassment?</t>
  </si>
  <si>
    <r>
      <rPr>
        <b/>
        <sz val="10"/>
        <color theme="1"/>
        <rFont val="Noto Sans"/>
        <family val="2"/>
      </rPr>
      <t xml:space="preserve">If you have started this, </t>
    </r>
    <r>
      <rPr>
        <sz val="10"/>
        <color theme="1"/>
        <rFont val="Noto Sans"/>
        <family val="2"/>
      </rPr>
      <t>is there an external, confidential and independent mechanism for reporting such behaviour?</t>
    </r>
  </si>
  <si>
    <t xml:space="preserve">Do you measure how physically and psychologically safe people accessing services feel to speak up, speak out, say no and question others. For example, this could be through specific questions in surveys or exit interviews for leavers? </t>
  </si>
  <si>
    <t xml:space="preserve">Do you measure how physically and psychologically safe staff and volunteers feel to speak up, speak out, say no and question others. For example, this could be through specific questions in surveys or exit interviews for leavers? </t>
  </si>
  <si>
    <t>Do you provide resources for staff and volunteers to participate in opportunities  to contribute their experiences? An example of a resource is allocated work time. Examples of ways to contribute are as champions, on advisory groups and through networks and forums.</t>
  </si>
  <si>
    <t>Do you recognise the contributions of people accessing your services, for example by paying a fee or voucher?</t>
  </si>
  <si>
    <t>C1</t>
  </si>
  <si>
    <t>F1</t>
  </si>
  <si>
    <t>F3</t>
  </si>
  <si>
    <t>Recruitment practices</t>
  </si>
  <si>
    <t>Do you undertake or support any specific career development initiatives for underrepresented groups (for example people who have lived experience of homelessness, who are minoritised ethnically, disabled or LGBTQ+)? Examples of initiatives may include leadership programmes, mentoring or sponsorship schemes? (If you are a small organisation, this may not be proportionate in relation to your resources.)</t>
  </si>
  <si>
    <t>Policies and procedures</t>
  </si>
  <si>
    <t>Are you signed up for the Disability Confident employer scheme?</t>
  </si>
  <si>
    <t>Level 1: Committed</t>
  </si>
  <si>
    <t>Level 2: Employer</t>
  </si>
  <si>
    <t>Level 3: Leader</t>
  </si>
  <si>
    <t>Career development</t>
  </si>
  <si>
    <t>Training</t>
  </si>
  <si>
    <t>Do you have any other relevant policies, for example on domestic abuse, fertility treatment, menopause, pregnancy loss or premature babies, etc?</t>
  </si>
  <si>
    <t>Other</t>
  </si>
  <si>
    <r>
      <rPr>
        <b/>
        <sz val="10"/>
        <color theme="1"/>
        <rFont val="Noto Sans"/>
        <family val="2"/>
      </rPr>
      <t>If it is not,</t>
    </r>
    <r>
      <rPr>
        <sz val="10"/>
        <color theme="1"/>
        <rFont val="Noto Sans"/>
        <family val="2"/>
      </rPr>
      <t xml:space="preserve"> are you taking evidence-based action in your recruitment policy approach to address this?</t>
    </r>
  </si>
  <si>
    <t>Do you provide training or support to protected groups, e.g. on anti-racism, LGBTQ+ inclusion or neurodiversity/inclusion?</t>
  </si>
  <si>
    <t>1.2</t>
  </si>
  <si>
    <t>Re-ordered questions</t>
  </si>
  <si>
    <t>Strategy and planning</t>
  </si>
  <si>
    <t>Approach to EDI</t>
  </si>
  <si>
    <t xml:space="preserve">Do you have one or more EDI champions or another way for people with lived experience of minoritised diversity characteristics to demonstrate visible leadership?  Examples of mechanisms include advisory groups, staff/volunteer networks or resonance groups. </t>
  </si>
  <si>
    <t>MAX</t>
  </si>
  <si>
    <t>18-34</t>
  </si>
  <si>
    <t>G1</t>
  </si>
  <si>
    <t>G2</t>
  </si>
  <si>
    <t>Do senior leaders have EDI objectives linked to your overall organisational and/or EDI strategy and plan?</t>
  </si>
  <si>
    <t>Q</t>
  </si>
  <si>
    <t>1-18</t>
  </si>
  <si>
    <t>19-36</t>
  </si>
  <si>
    <t>37-54</t>
  </si>
  <si>
    <t>1.3</t>
  </si>
  <si>
    <t>Added max scores</t>
  </si>
  <si>
    <t>13-24</t>
  </si>
  <si>
    <t>25-37</t>
  </si>
  <si>
    <r>
      <rPr>
        <b/>
        <sz val="10"/>
        <color theme="1"/>
        <rFont val="Noto Sans"/>
        <family val="2"/>
      </rPr>
      <t>If you have started this,</t>
    </r>
    <r>
      <rPr>
        <sz val="10"/>
        <color theme="1"/>
        <rFont val="Noto Sans"/>
        <family val="2"/>
      </rPr>
      <t xml:space="preserve"> are senior staff representative of the overall workforce? (IE is it as least as diverse across disability, ethnicity, gender, LGBTQ+ status)? </t>
    </r>
  </si>
  <si>
    <t>35-53</t>
  </si>
  <si>
    <t>0-12</t>
  </si>
  <si>
    <t xml:space="preserve">0-4 </t>
  </si>
  <si>
    <t>Q#</t>
  </si>
  <si>
    <t>Section 2: Culture and Voice</t>
  </si>
  <si>
    <t>0-17</t>
  </si>
  <si>
    <t>5-8</t>
  </si>
  <si>
    <t>9-13</t>
  </si>
  <si>
    <t>Do you have another way of ensuring that diverse experiences are captured, for example through externally facilitated focus groups?</t>
  </si>
  <si>
    <t>Beginning</t>
  </si>
  <si>
    <t>Developing</t>
  </si>
  <si>
    <t>Established</t>
  </si>
  <si>
    <t>Bournemouth Christchurch and Poole</t>
  </si>
  <si>
    <t>St Helens</t>
  </si>
  <si>
    <t>Do you monitor the diversity of  your board? Diversity refers to their background, experience and/or identity. By monitor we mean collect and review data</t>
  </si>
  <si>
    <t>Do you monitor the diversity of  your senior staff? Senior staff refers to your Senior Management Team (SMT) or Senior Leadership Team (SLT), or the staff who are the key strategic decision makers in organisations which don't have an SMT/SLT. Diversity refers to their background, experience and/or identity. By monitor we mean collect and review data.</t>
  </si>
  <si>
    <t>Do you monitor for any overrepresentation of particular groups in absence, grievance and disciplinary processes? By monitor we mean collect and review data</t>
  </si>
  <si>
    <t>Do you monitor the diversity of your workforce by (at least) age, disability, ethnicity and sex for small organisations and additionally by gender, religion and sexual orientation for larger organisations? By monitor we mean collect and review data</t>
  </si>
  <si>
    <t>Do you monitor the diversity of your workforce (staff and/or volunteers) to identify any underrepresentation by diversity characteristics in relation to local or national datasets? By monitor we mean collect and review data</t>
  </si>
  <si>
    <r>
      <rPr>
        <b/>
        <sz val="10"/>
        <color theme="1"/>
        <rFont val="Noto Sans"/>
        <family val="2"/>
      </rPr>
      <t>If you have started this</t>
    </r>
    <r>
      <rPr>
        <sz val="10"/>
        <color theme="1"/>
        <rFont val="Noto Sans"/>
        <family val="2"/>
      </rPr>
      <t>, do you additionally monitor the diversity of your workforce to identify any underrepresentation by diversity characteristics in relation to people accessing your services? By monitor we mean collect and review data</t>
    </r>
  </si>
  <si>
    <t>Do you monitor the diversity of people accessing your services, to identify any underrepresentation by diversity characteristics in relation to local or national datasets? (in addition to age and sex)? By monitor we mean collect and review data</t>
  </si>
  <si>
    <t>Do you use any positive action initiatives at recruitment, for example in relation to disability, ethnic minorities, lived experience of homelessness, LGBTQ+ status or socio-economic disadvantage? By positive action we mean either general measures (s158 of the Equalities Act 2010) or specific action around recruitment/promotion (s159 of the Equalities Act 2020)</t>
  </si>
  <si>
    <t>Do line managers proactively encourage take-up of opportunities for learning and development and/or have objectives relating to others’ development?</t>
  </si>
  <si>
    <t>Do you have a written statement of expected workplace behaviours which is communicated to people accessing services, staff and volunteers?</t>
  </si>
  <si>
    <t>Do you have another way of ensuring that diverse experiences are captured, for example throughdiversity networks?</t>
  </si>
  <si>
    <t>2.0</t>
  </si>
  <si>
    <t>Project Lead name</t>
  </si>
  <si>
    <t>Project Lead email</t>
  </si>
  <si>
    <t>0-52</t>
  </si>
  <si>
    <t>53-104</t>
  </si>
  <si>
    <t>105-157</t>
  </si>
  <si>
    <r>
      <rPr>
        <b/>
        <u/>
        <sz val="10"/>
        <rFont val="Noto Sans"/>
        <family val="2"/>
      </rPr>
      <t>pwc:</t>
    </r>
    <r>
      <rPr>
        <u/>
        <sz val="10"/>
        <rFont val="Noto Sans"/>
        <family val="2"/>
      </rPr>
      <t xml:space="preserve"> Diversity data guide</t>
    </r>
  </si>
  <si>
    <r>
      <rPr>
        <b/>
        <u/>
        <sz val="10"/>
        <rFont val="Noto Sans"/>
        <family val="2"/>
      </rPr>
      <t>ACAS:</t>
    </r>
    <r>
      <rPr>
        <u/>
        <sz val="10"/>
        <rFont val="Noto Sans"/>
        <family val="2"/>
      </rPr>
      <t xml:space="preserve"> Improving equality, diversity and inclusion in your workplace</t>
    </r>
  </si>
  <si>
    <r>
      <rPr>
        <b/>
        <u/>
        <sz val="10"/>
        <rFont val="Noto Sans"/>
        <family val="2"/>
      </rPr>
      <t>National Survivor User Network:</t>
    </r>
    <r>
      <rPr>
        <u/>
        <sz val="10"/>
        <rFont val="Noto Sans"/>
        <family val="2"/>
      </rPr>
      <t xml:space="preserve"> Lived experience leadership panel discussion</t>
    </r>
  </si>
  <si>
    <r>
      <rPr>
        <b/>
        <u/>
        <sz val="10"/>
        <rFont val="Noto Sans"/>
        <family val="2"/>
      </rPr>
      <t>CIPD:</t>
    </r>
    <r>
      <rPr>
        <u/>
        <sz val="10"/>
        <rFont val="Noto Sans"/>
        <family val="2"/>
      </rPr>
      <t xml:space="preserve"> EDI in the workplace Factsheet</t>
    </r>
  </si>
  <si>
    <r>
      <rPr>
        <b/>
        <u/>
        <sz val="10"/>
        <rFont val="Noto Sans"/>
        <family val="2"/>
      </rPr>
      <t>Homeless Link:</t>
    </r>
    <r>
      <rPr>
        <u/>
        <sz val="10"/>
        <rFont val="Noto Sans"/>
        <family val="2"/>
      </rPr>
      <t xml:space="preserve"> Co-production toolkit</t>
    </r>
  </si>
  <si>
    <r>
      <rPr>
        <b/>
        <u/>
        <sz val="10"/>
        <rFont val="Noto Sans"/>
        <family val="2"/>
      </rPr>
      <t>Homeless Link:</t>
    </r>
    <r>
      <rPr>
        <u/>
        <sz val="10"/>
        <rFont val="Noto Sans"/>
        <family val="2"/>
      </rPr>
      <t xml:space="preserve"> TIC training</t>
    </r>
  </si>
  <si>
    <r>
      <rPr>
        <b/>
        <u/>
        <sz val="10"/>
        <rFont val="Noto Sans"/>
        <family val="2"/>
      </rPr>
      <t>DWP</t>
    </r>
    <r>
      <rPr>
        <u/>
        <sz val="10"/>
        <rFont val="Noto Sans"/>
        <family val="2"/>
      </rPr>
      <t>: Disability Confident Scheme</t>
    </r>
  </si>
  <si>
    <r>
      <rPr>
        <b/>
        <u/>
        <sz val="10"/>
        <rFont val="Noto Sans"/>
        <family val="2"/>
      </rPr>
      <t>NCVO:</t>
    </r>
    <r>
      <rPr>
        <u/>
        <sz val="10"/>
        <rFont val="Noto Sans"/>
        <family val="2"/>
      </rPr>
      <t xml:space="preserve"> Equality, Diversity and Inclusion at board level</t>
    </r>
  </si>
  <si>
    <r>
      <rPr>
        <b/>
        <u/>
        <sz val="10"/>
        <rFont val="Noto Sans"/>
        <family val="2"/>
      </rPr>
      <t>ACAS:</t>
    </r>
    <r>
      <rPr>
        <u/>
        <sz val="10"/>
        <rFont val="Noto Sans"/>
        <family val="2"/>
      </rPr>
      <t xml:space="preserve"> Equality and diversity monitoring form template</t>
    </r>
  </si>
  <si>
    <r>
      <rPr>
        <b/>
        <u/>
        <sz val="10"/>
        <rFont val="Noto Sans"/>
        <family val="2"/>
      </rPr>
      <t>Homeless Link:</t>
    </r>
    <r>
      <rPr>
        <u/>
        <sz val="10"/>
        <rFont val="Noto Sans"/>
        <family val="2"/>
      </rPr>
      <t xml:space="preserve"> Involving and recruiting people with lived experience</t>
    </r>
  </si>
  <si>
    <r>
      <rPr>
        <b/>
        <u/>
        <sz val="10"/>
        <rFont val="Noto Sans"/>
        <family val="2"/>
      </rPr>
      <t>Homeless Link:</t>
    </r>
    <r>
      <rPr>
        <u/>
        <sz val="10"/>
        <rFont val="Noto Sans"/>
        <family val="2"/>
      </rPr>
      <t xml:space="preserve"> EDI Strategy</t>
    </r>
  </si>
  <si>
    <r>
      <rPr>
        <b/>
        <u/>
        <sz val="10"/>
        <rFont val="Noto Sans"/>
        <family val="2"/>
      </rPr>
      <t>Samaritans</t>
    </r>
    <r>
      <rPr>
        <u/>
        <sz val="10"/>
        <rFont val="Noto Sans"/>
        <family val="2"/>
      </rPr>
      <t xml:space="preserve"> | Equity, diversity and inclusion | Our two-year plan</t>
    </r>
  </si>
  <si>
    <r>
      <rPr>
        <b/>
        <u/>
        <sz val="10"/>
        <rFont val="Noto Sans"/>
        <family val="2"/>
      </rPr>
      <t xml:space="preserve">Mayor of London </t>
    </r>
    <r>
      <rPr>
        <u/>
        <sz val="10"/>
        <rFont val="Noto Sans"/>
        <family val="2"/>
      </rPr>
      <t>EDI Advisory Group meetings, agendas and minutes</t>
    </r>
  </si>
  <si>
    <t>Reverting to excel from online version - checked formulas and links. Added sheet protection. Pw = edi26</t>
  </si>
  <si>
    <t>Total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</si>
</sst>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30" x14ac:knownFonts="1">
    <font>
      <sz val="11"/>
      <color theme="1"/>
      <name val="Calibri"/>
      <family val="2"/>
      <scheme val="minor"/>
    </font>
    <font>
      <b/>
      <sz val="10"/>
      <color theme="1"/>
      <name val="Noto Sans"/>
      <family val="2"/>
    </font>
    <font>
      <sz val="10"/>
      <color theme="1"/>
      <name val="Noto Sans"/>
      <family val="2"/>
    </font>
    <font>
      <sz val="11"/>
      <color theme="1"/>
      <name val="Noto Sans"/>
      <family val="2"/>
    </font>
    <font>
      <b/>
      <sz val="11"/>
      <color theme="1"/>
      <name val="Noto Sans"/>
      <family val="2"/>
    </font>
    <font>
      <u/>
      <sz val="11"/>
      <color theme="10"/>
      <name val="Calibri"/>
      <family val="2"/>
      <scheme val="minor"/>
    </font>
    <font>
      <u/>
      <sz val="11"/>
      <color theme="10"/>
      <name val="Noto Sans"/>
      <family val="2"/>
    </font>
    <font>
      <b/>
      <sz val="26"/>
      <color rgb="FF660050"/>
      <name val="Poppins"/>
    </font>
    <font>
      <sz val="11"/>
      <name val="Noto Sans"/>
      <family val="2"/>
    </font>
    <font>
      <b/>
      <sz val="16"/>
      <color rgb="FF660050"/>
      <name val="Poppins"/>
    </font>
    <font>
      <b/>
      <sz val="10"/>
      <name val="Noto Sans"/>
      <family val="2"/>
    </font>
    <font>
      <b/>
      <sz val="10"/>
      <color rgb="FF660050"/>
      <name val="Noto Sans"/>
      <family val="2"/>
    </font>
    <font>
      <b/>
      <sz val="12"/>
      <color theme="1"/>
      <name val="Poppins"/>
    </font>
    <font>
      <b/>
      <sz val="12"/>
      <name val="Poppins"/>
    </font>
    <font>
      <b/>
      <sz val="12"/>
      <color rgb="FF660050"/>
      <name val="Poppins"/>
    </font>
    <font>
      <b/>
      <sz val="12"/>
      <color rgb="FFCC0099"/>
      <name val="Poppins"/>
    </font>
    <font>
      <b/>
      <sz val="16"/>
      <name val="Poppins"/>
    </font>
    <font>
      <sz val="7"/>
      <color theme="1"/>
      <name val="Times New Roman"/>
      <family val="1"/>
    </font>
    <font>
      <sz val="10"/>
      <color theme="1"/>
      <name val="Noto Sans"/>
      <family val="1"/>
    </font>
    <font>
      <b/>
      <sz val="12"/>
      <color theme="0"/>
      <name val="Poppins"/>
    </font>
    <font>
      <sz val="11"/>
      <color rgb="FFFF0000"/>
      <name val="Noto Sans"/>
      <family val="2"/>
    </font>
    <font>
      <sz val="10"/>
      <color rgb="FF660050"/>
      <name val="Noto Sans"/>
      <family val="2"/>
    </font>
    <font>
      <sz val="12"/>
      <color theme="0"/>
      <name val="Poppins"/>
    </font>
    <font>
      <b/>
      <u/>
      <sz val="10"/>
      <name val="Noto Sans"/>
      <family val="2"/>
    </font>
    <font>
      <u/>
      <sz val="10"/>
      <name val="Noto Sans"/>
      <family val="2"/>
    </font>
    <font>
      <u/>
      <sz val="10"/>
      <color theme="10"/>
      <name val="Noto Sans"/>
      <family val="2"/>
    </font>
    <font>
      <i/>
      <u/>
      <sz val="10"/>
      <name val="Noto Sans"/>
      <family val="2"/>
    </font>
    <font>
      <sz val="12"/>
      <color theme="1"/>
      <name val="Poppins"/>
    </font>
    <font>
      <b/>
      <sz val="14"/>
      <color theme="1"/>
      <name val="Poppins"/>
    </font>
    <font>
      <sz val="12"/>
      <color theme="1"/>
      <name val="Noto Sans"/>
      <family val="2"/>
    </font>
  </fonts>
  <fills count="3">
    <fill>
      <patternFill patternType="none"/>
    </fill>
    <fill>
      <patternFill patternType="gray125"/>
    </fill>
    <fill>
      <patternFill patternType="solid">
        <fgColor rgb="FFCC0099"/>
        <bgColor indexed="64"/>
      </patternFill>
    </fill>
  </fills>
  <borders count="65">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19">
    <xf numFmtId="0" fontId="0" fillId="0" borderId="0" xfId="0"/>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0" fillId="0" borderId="13" xfId="0" applyBorder="1"/>
    <xf numFmtId="0" fontId="0" fillId="0" borderId="14" xfId="0" applyBorder="1"/>
    <xf numFmtId="0" fontId="0" fillId="0" borderId="15" xfId="0" applyBorder="1"/>
    <xf numFmtId="0" fontId="3" fillId="0" borderId="0" xfId="0" applyFont="1" applyAlignment="1">
      <alignment horizontal="center" vertical="center" wrapText="1"/>
    </xf>
    <xf numFmtId="0" fontId="4" fillId="0" borderId="2" xfId="0" applyFont="1" applyBorder="1"/>
    <xf numFmtId="0" fontId="0" fillId="0" borderId="2" xfId="0" applyBorder="1"/>
    <xf numFmtId="0" fontId="3" fillId="0" borderId="0" xfId="0" applyFont="1" applyAlignment="1">
      <alignment vertical="center" wrapText="1"/>
    </xf>
    <xf numFmtId="0" fontId="3" fillId="0" borderId="3" xfId="0" applyFont="1" applyBorder="1" applyAlignment="1">
      <alignment vertical="center" wrapText="1"/>
    </xf>
    <xf numFmtId="0" fontId="1" fillId="0" borderId="2" xfId="0" applyFont="1" applyBorder="1"/>
    <xf numFmtId="0" fontId="3" fillId="0" borderId="2" xfId="0" applyFont="1" applyBorder="1"/>
    <xf numFmtId="0" fontId="7" fillId="0" borderId="14" xfId="0" applyFont="1" applyBorder="1"/>
    <xf numFmtId="0" fontId="8" fillId="0" borderId="16" xfId="0" applyFont="1" applyBorder="1"/>
    <xf numFmtId="0" fontId="8" fillId="0" borderId="17" xfId="0" applyFont="1" applyBorder="1"/>
    <xf numFmtId="14" fontId="3" fillId="0" borderId="2" xfId="0" applyNumberFormat="1" applyFont="1" applyBorder="1"/>
    <xf numFmtId="0" fontId="3" fillId="0" borderId="0" xfId="0" applyFont="1" applyProtection="1">
      <protection locked="0"/>
    </xf>
    <xf numFmtId="0" fontId="12" fillId="0" borderId="25"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protection locked="0"/>
    </xf>
    <xf numFmtId="0" fontId="2" fillId="0" borderId="7" xfId="0" applyFont="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protection locked="0"/>
    </xf>
    <xf numFmtId="0" fontId="2" fillId="0" borderId="2"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11" xfId="0" applyFont="1" applyBorder="1" applyAlignment="1" applyProtection="1">
      <alignment horizontal="center" vertical="center" wrapText="1"/>
      <protection locked="0"/>
    </xf>
    <xf numFmtId="0" fontId="3" fillId="0" borderId="0" xfId="0" applyFont="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protection locked="0"/>
    </xf>
    <xf numFmtId="0" fontId="1" fillId="0" borderId="0" xfId="0" applyFont="1" applyAlignment="1" applyProtection="1">
      <alignment horizontal="center" vertical="center" wrapText="1"/>
      <protection locked="0"/>
    </xf>
    <xf numFmtId="0" fontId="2" fillId="0" borderId="0" xfId="0" applyFont="1" applyProtection="1">
      <protection locked="0"/>
    </xf>
    <xf numFmtId="0" fontId="12" fillId="0" borderId="31" xfId="0" applyFont="1" applyBorder="1" applyAlignment="1" applyProtection="1">
      <alignment horizontal="center" vertical="center" wrapText="1"/>
      <protection locked="0"/>
    </xf>
    <xf numFmtId="0" fontId="12" fillId="0" borderId="32"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protection locked="0"/>
    </xf>
    <xf numFmtId="0" fontId="2" fillId="0" borderId="29" xfId="0" applyFont="1" applyBorder="1" applyAlignment="1" applyProtection="1">
      <alignment horizontal="left" vertical="center" wrapText="1"/>
      <protection locked="0"/>
    </xf>
    <xf numFmtId="0" fontId="2" fillId="0" borderId="29" xfId="0" applyFont="1" applyBorder="1" applyAlignment="1" applyProtection="1">
      <alignment horizontal="center" vertical="center" wrapText="1"/>
      <protection locked="0"/>
    </xf>
    <xf numFmtId="0" fontId="2" fillId="0" borderId="46" xfId="0" applyFont="1" applyBorder="1" applyAlignment="1" applyProtection="1">
      <alignment horizontal="left" vertical="center" wrapText="1"/>
      <protection locked="0"/>
    </xf>
    <xf numFmtId="0" fontId="0" fillId="0" borderId="0" xfId="0" applyProtection="1">
      <protection locked="0"/>
    </xf>
    <xf numFmtId="0" fontId="14" fillId="0" borderId="35" xfId="0" applyFont="1" applyBorder="1" applyAlignment="1" applyProtection="1">
      <alignment vertical="center" wrapText="1"/>
      <protection locked="0"/>
    </xf>
    <xf numFmtId="0" fontId="14" fillId="0" borderId="38" xfId="0" applyFont="1" applyBorder="1" applyAlignment="1" applyProtection="1">
      <alignment vertical="center" wrapText="1"/>
      <protection locked="0"/>
    </xf>
    <xf numFmtId="0" fontId="14" fillId="0" borderId="40" xfId="0" applyFont="1" applyBorder="1" applyAlignment="1" applyProtection="1">
      <alignment vertical="center" wrapText="1"/>
      <protection locked="0"/>
    </xf>
    <xf numFmtId="1" fontId="15" fillId="0" borderId="8" xfId="0" applyNumberFormat="1" applyFont="1" applyBorder="1" applyAlignment="1">
      <alignment horizontal="center" vertical="center" wrapText="1"/>
    </xf>
    <xf numFmtId="0" fontId="15" fillId="0" borderId="12"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40" xfId="0" applyFont="1" applyBorder="1" applyAlignment="1">
      <alignment horizontal="center" vertical="center" wrapText="1"/>
    </xf>
    <xf numFmtId="0" fontId="5" fillId="0" borderId="2" xfId="1" applyBorder="1"/>
    <xf numFmtId="49" fontId="3" fillId="0" borderId="2" xfId="0" applyNumberFormat="1" applyFont="1" applyBorder="1"/>
    <xf numFmtId="49" fontId="0" fillId="0" borderId="2" xfId="0" applyNumberFormat="1" applyBorder="1"/>
    <xf numFmtId="49" fontId="0" fillId="0" borderId="0" xfId="0" applyNumberFormat="1"/>
    <xf numFmtId="0" fontId="18" fillId="0" borderId="29" xfId="0" applyFont="1" applyBorder="1" applyAlignment="1" applyProtection="1">
      <alignment horizontal="left" vertical="center" wrapText="1"/>
      <protection locked="0"/>
    </xf>
    <xf numFmtId="0" fontId="1" fillId="0" borderId="0" xfId="0" applyFont="1"/>
    <xf numFmtId="164" fontId="3" fillId="0" borderId="2" xfId="0" applyNumberFormat="1" applyFont="1" applyBorder="1"/>
    <xf numFmtId="6" fontId="0" fillId="0" borderId="0" xfId="0" applyNumberFormat="1" applyProtection="1">
      <protection locked="0"/>
    </xf>
    <xf numFmtId="49" fontId="0" fillId="0" borderId="0" xfId="0" applyNumberFormat="1" applyProtection="1">
      <protection locked="0"/>
    </xf>
    <xf numFmtId="0" fontId="4" fillId="0" borderId="34" xfId="0" applyFont="1" applyBorder="1" applyAlignment="1" applyProtection="1">
      <alignment horizontal="center" vertical="center"/>
      <protection locked="0"/>
    </xf>
    <xf numFmtId="0" fontId="2" fillId="0" borderId="17" xfId="0" applyFont="1" applyBorder="1" applyAlignment="1">
      <alignment vertical="center" wrapText="1"/>
    </xf>
    <xf numFmtId="0" fontId="2" fillId="0" borderId="45" xfId="0" applyFont="1" applyBorder="1" applyAlignment="1">
      <alignment vertical="center" wrapText="1"/>
    </xf>
    <xf numFmtId="0" fontId="2" fillId="0" borderId="26" xfId="0" applyFont="1" applyBorder="1" applyAlignment="1">
      <alignment wrapText="1"/>
    </xf>
    <xf numFmtId="0" fontId="20" fillId="0" borderId="0" xfId="0" applyFont="1"/>
    <xf numFmtId="16" fontId="3" fillId="0" borderId="0" xfId="0" applyNumberFormat="1" applyFont="1" applyProtection="1">
      <protection locked="0"/>
    </xf>
    <xf numFmtId="0" fontId="12" fillId="0" borderId="51" xfId="0" applyFont="1" applyBorder="1" applyAlignment="1" applyProtection="1">
      <alignment horizontal="center" vertical="center" wrapText="1"/>
      <protection locked="0"/>
    </xf>
    <xf numFmtId="1" fontId="15" fillId="0" borderId="52" xfId="0" applyNumberFormat="1" applyFont="1" applyBorder="1" applyAlignment="1">
      <alignment horizontal="center" vertical="center" wrapText="1"/>
    </xf>
    <xf numFmtId="0" fontId="15" fillId="0" borderId="53" xfId="0" applyFont="1" applyBorder="1" applyAlignment="1">
      <alignment horizontal="center" vertical="center" wrapText="1"/>
    </xf>
    <xf numFmtId="0" fontId="12" fillId="0" borderId="54" xfId="0" applyFont="1" applyBorder="1" applyAlignment="1" applyProtection="1">
      <alignment horizontal="center" vertical="center" wrapText="1"/>
      <protection locked="0"/>
    </xf>
    <xf numFmtId="0" fontId="3" fillId="0" borderId="55" xfId="0" applyFont="1" applyBorder="1" applyProtection="1">
      <protection locked="0"/>
    </xf>
    <xf numFmtId="1" fontId="11" fillId="0" borderId="55" xfId="0" applyNumberFormat="1" applyFont="1" applyBorder="1" applyAlignment="1" applyProtection="1">
      <alignment horizontal="center" vertical="center" wrapText="1"/>
      <protection hidden="1"/>
    </xf>
    <xf numFmtId="1" fontId="11" fillId="0" borderId="57" xfId="0" applyNumberFormat="1" applyFont="1" applyBorder="1" applyAlignment="1" applyProtection="1">
      <alignment horizontal="center" vertical="center" wrapText="1"/>
      <protection hidden="1"/>
    </xf>
    <xf numFmtId="1" fontId="11" fillId="0" borderId="54" xfId="0" applyNumberFormat="1" applyFont="1" applyBorder="1" applyAlignment="1" applyProtection="1">
      <alignment horizontal="center" vertical="center" wrapText="1"/>
      <protection hidden="1"/>
    </xf>
    <xf numFmtId="1" fontId="11" fillId="0" borderId="56" xfId="0" applyNumberFormat="1" applyFont="1" applyBorder="1" applyAlignment="1" applyProtection="1">
      <alignment horizontal="center" vertical="center" wrapText="1"/>
      <protection hidden="1"/>
    </xf>
    <xf numFmtId="0" fontId="12" fillId="0" borderId="58" xfId="0" applyFont="1" applyBorder="1" applyAlignment="1" applyProtection="1">
      <alignment horizontal="center" vertical="center" wrapText="1"/>
      <protection locked="0"/>
    </xf>
    <xf numFmtId="49" fontId="11" fillId="0" borderId="57" xfId="0" applyNumberFormat="1" applyFont="1" applyBorder="1" applyAlignment="1" applyProtection="1">
      <alignment horizontal="center" vertical="center" wrapText="1"/>
      <protection hidden="1"/>
    </xf>
    <xf numFmtId="0" fontId="4" fillId="0" borderId="54" xfId="0" applyFont="1" applyBorder="1" applyAlignment="1">
      <alignment horizontal="center" vertical="center"/>
    </xf>
    <xf numFmtId="0" fontId="4" fillId="0" borderId="0" xfId="0" applyFont="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0" xfId="0" applyFont="1" applyAlignment="1" applyProtection="1">
      <alignment horizontal="center" vertical="center"/>
      <protection locked="0"/>
    </xf>
    <xf numFmtId="1" fontId="11" fillId="0" borderId="35" xfId="0" applyNumberFormat="1" applyFont="1" applyBorder="1" applyAlignment="1" applyProtection="1">
      <alignment horizontal="center" vertical="center" wrapText="1"/>
      <protection hidden="1"/>
    </xf>
    <xf numFmtId="1" fontId="11" fillId="0" borderId="38" xfId="0" applyNumberFormat="1" applyFont="1" applyBorder="1" applyAlignment="1" applyProtection="1">
      <alignment horizontal="center" vertical="center" wrapText="1"/>
      <protection hidden="1"/>
    </xf>
    <xf numFmtId="1" fontId="11" fillId="0" borderId="40" xfId="0" applyNumberFormat="1" applyFont="1" applyBorder="1" applyAlignment="1" applyProtection="1">
      <alignment horizontal="center" vertical="center" wrapText="1"/>
      <protection hidden="1"/>
    </xf>
    <xf numFmtId="0" fontId="12" fillId="0" borderId="37" xfId="0" applyFont="1" applyBorder="1" applyAlignment="1" applyProtection="1">
      <alignment horizontal="center" vertical="center" wrapText="1"/>
      <protection locked="0"/>
    </xf>
    <xf numFmtId="1" fontId="11" fillId="0" borderId="39" xfId="0" applyNumberFormat="1" applyFont="1" applyBorder="1" applyAlignment="1" applyProtection="1">
      <alignment horizontal="center" vertical="center" wrapText="1"/>
      <protection hidden="1"/>
    </xf>
    <xf numFmtId="1" fontId="15" fillId="0" borderId="39" xfId="0" applyNumberFormat="1" applyFont="1" applyBorder="1" applyAlignment="1">
      <alignment horizontal="center" vertical="center" wrapText="1"/>
    </xf>
    <xf numFmtId="0" fontId="15" fillId="0" borderId="47" xfId="0" applyFont="1" applyBorder="1" applyAlignment="1">
      <alignment horizontal="center" vertical="center" wrapText="1"/>
    </xf>
    <xf numFmtId="1" fontId="11" fillId="0" borderId="37" xfId="0" applyNumberFormat="1" applyFont="1" applyBorder="1" applyAlignment="1" applyProtection="1">
      <alignment horizontal="center" vertical="center" wrapText="1"/>
      <protection hidden="1"/>
    </xf>
    <xf numFmtId="1" fontId="11" fillId="0" borderId="42" xfId="0" applyNumberFormat="1" applyFont="1" applyBorder="1" applyAlignment="1" applyProtection="1">
      <alignment horizontal="center" vertical="center" wrapText="1"/>
      <protection hidden="1"/>
    </xf>
    <xf numFmtId="0" fontId="19" fillId="2" borderId="44" xfId="0" applyFont="1" applyFill="1" applyBorder="1" applyAlignment="1" applyProtection="1">
      <alignment horizontal="left" wrapText="1"/>
      <protection locked="0"/>
    </xf>
    <xf numFmtId="0" fontId="19" fillId="2" borderId="44" xfId="0" applyFont="1" applyFill="1" applyBorder="1" applyAlignment="1" applyProtection="1">
      <alignment horizontal="left"/>
      <protection locked="0"/>
    </xf>
    <xf numFmtId="0" fontId="19" fillId="2" borderId="18" xfId="0" applyFont="1" applyFill="1" applyBorder="1" applyProtection="1">
      <protection locked="0"/>
    </xf>
    <xf numFmtId="0" fontId="19" fillId="2" borderId="18" xfId="0" applyFont="1" applyFill="1" applyBorder="1" applyAlignment="1" applyProtection="1">
      <alignment horizontal="left"/>
      <protection locked="0"/>
    </xf>
    <xf numFmtId="0" fontId="19" fillId="2" borderId="19" xfId="0" applyFont="1" applyFill="1" applyBorder="1" applyProtection="1">
      <protection locked="0"/>
    </xf>
    <xf numFmtId="0" fontId="19" fillId="2" borderId="1" xfId="0" applyFont="1" applyFill="1" applyBorder="1" applyProtection="1">
      <protection locked="0"/>
    </xf>
    <xf numFmtId="0" fontId="19" fillId="2" borderId="48" xfId="0" applyFont="1" applyFill="1" applyBorder="1" applyProtection="1">
      <protection locked="0"/>
    </xf>
    <xf numFmtId="0" fontId="19" fillId="2" borderId="49" xfId="0" applyFont="1" applyFill="1" applyBorder="1" applyProtection="1">
      <protection locked="0"/>
    </xf>
    <xf numFmtId="0" fontId="19" fillId="2" borderId="50" xfId="0" applyFont="1" applyFill="1" applyBorder="1" applyProtection="1">
      <protection locked="0"/>
    </xf>
    <xf numFmtId="0" fontId="19" fillId="2" borderId="18" xfId="0" applyFont="1" applyFill="1" applyBorder="1" applyAlignment="1" applyProtection="1">
      <alignment horizontal="left" wrapText="1"/>
      <protection locked="0"/>
    </xf>
    <xf numFmtId="1" fontId="21" fillId="0" borderId="2" xfId="0" applyNumberFormat="1" applyFont="1" applyBorder="1" applyAlignment="1" applyProtection="1">
      <alignment horizontal="center" vertical="center" wrapText="1"/>
      <protection hidden="1"/>
    </xf>
    <xf numFmtId="0" fontId="22" fillId="2" borderId="0" xfId="0" applyFont="1" applyFill="1" applyAlignment="1" applyProtection="1">
      <alignment horizontal="left"/>
      <protection locked="0"/>
    </xf>
    <xf numFmtId="0" fontId="22" fillId="2" borderId="44" xfId="0" applyFont="1" applyFill="1" applyBorder="1" applyAlignment="1" applyProtection="1">
      <alignment horizontal="left"/>
      <protection locked="0"/>
    </xf>
    <xf numFmtId="1" fontId="15" fillId="0" borderId="54" xfId="0" applyNumberFormat="1" applyFont="1" applyBorder="1" applyAlignment="1">
      <alignment horizontal="center" vertical="center" wrapText="1"/>
    </xf>
    <xf numFmtId="0" fontId="15" fillId="0" borderId="56" xfId="0" applyFont="1" applyBorder="1" applyAlignment="1">
      <alignment horizontal="center" vertical="center" wrapText="1"/>
    </xf>
    <xf numFmtId="0" fontId="2" fillId="0" borderId="21" xfId="0" applyFont="1" applyBorder="1" applyAlignment="1" applyProtection="1">
      <alignment horizontal="left" vertical="center" wrapText="1"/>
      <protection locked="0"/>
    </xf>
    <xf numFmtId="0" fontId="2" fillId="0" borderId="21" xfId="0" applyFont="1" applyBorder="1" applyAlignment="1" applyProtection="1">
      <alignment horizontal="center" vertical="center" wrapText="1"/>
      <protection locked="0"/>
    </xf>
    <xf numFmtId="1" fontId="21" fillId="0" borderId="21" xfId="0" applyNumberFormat="1" applyFont="1" applyBorder="1" applyAlignment="1" applyProtection="1">
      <alignment horizontal="center" vertical="center" wrapText="1"/>
      <protection hidden="1"/>
    </xf>
    <xf numFmtId="1" fontId="11" fillId="0" borderId="47" xfId="0" applyNumberFormat="1" applyFont="1" applyBorder="1" applyAlignment="1" applyProtection="1">
      <alignment horizontal="center" vertical="center" wrapText="1"/>
      <protection hidden="1"/>
    </xf>
    <xf numFmtId="1" fontId="21" fillId="0" borderId="29" xfId="0" applyNumberFormat="1" applyFont="1" applyBorder="1" applyAlignment="1" applyProtection="1">
      <alignment horizontal="center" vertical="center" wrapText="1"/>
      <protection hidden="1"/>
    </xf>
    <xf numFmtId="1" fontId="11" fillId="0" borderId="61" xfId="0" applyNumberFormat="1" applyFont="1" applyBorder="1" applyAlignment="1" applyProtection="1">
      <alignment horizontal="center" vertical="center" wrapText="1"/>
      <protection hidden="1"/>
    </xf>
    <xf numFmtId="0" fontId="19" fillId="2" borderId="59" xfId="0" applyFont="1" applyFill="1" applyBorder="1" applyAlignment="1" applyProtection="1">
      <alignment horizontal="left"/>
      <protection locked="0"/>
    </xf>
    <xf numFmtId="0" fontId="3" fillId="0" borderId="61" xfId="0" applyFont="1" applyBorder="1"/>
    <xf numFmtId="0" fontId="19" fillId="2" borderId="60" xfId="0" applyFont="1" applyFill="1" applyBorder="1" applyAlignment="1" applyProtection="1">
      <alignment horizontal="left" wrapText="1"/>
      <protection locked="0"/>
    </xf>
    <xf numFmtId="0" fontId="19" fillId="2" borderId="19" xfId="0" applyFont="1" applyFill="1" applyBorder="1" applyAlignment="1" applyProtection="1">
      <alignment horizontal="left"/>
      <protection locked="0"/>
    </xf>
    <xf numFmtId="0" fontId="19" fillId="2" borderId="1" xfId="0" applyFont="1" applyFill="1" applyBorder="1" applyAlignment="1" applyProtection="1">
      <alignment horizontal="left"/>
      <protection locked="0"/>
    </xf>
    <xf numFmtId="0" fontId="19" fillId="2" borderId="60" xfId="0" applyFont="1" applyFill="1" applyBorder="1" applyAlignment="1" applyProtection="1">
      <alignment horizontal="left"/>
      <protection locked="0"/>
    </xf>
    <xf numFmtId="0" fontId="4" fillId="0" borderId="20" xfId="0" applyFont="1" applyBorder="1" applyAlignment="1" applyProtection="1">
      <alignment horizontal="center" vertical="center"/>
      <protection locked="0"/>
    </xf>
    <xf numFmtId="1" fontId="21" fillId="0" borderId="11" xfId="0" applyNumberFormat="1" applyFont="1" applyBorder="1" applyAlignment="1" applyProtection="1">
      <alignment horizontal="center" vertical="center" wrapText="1"/>
      <protection hidden="1"/>
    </xf>
    <xf numFmtId="0" fontId="14" fillId="0" borderId="36" xfId="0" applyFont="1" applyBorder="1" applyAlignment="1" applyProtection="1">
      <alignment horizontal="left" vertical="center" wrapText="1"/>
      <protection locked="0"/>
    </xf>
    <xf numFmtId="0" fontId="14" fillId="0" borderId="37" xfId="0" applyFont="1" applyBorder="1" applyAlignment="1" applyProtection="1">
      <alignment horizontal="left" vertical="center" wrapText="1"/>
      <protection locked="0"/>
    </xf>
    <xf numFmtId="0" fontId="14" fillId="0" borderId="33" xfId="0" applyFont="1" applyBorder="1" applyAlignment="1" applyProtection="1">
      <alignment horizontal="left" vertical="center" wrapText="1"/>
      <protection locked="0"/>
    </xf>
    <xf numFmtId="0" fontId="14" fillId="0" borderId="39" xfId="0" applyFont="1" applyBorder="1" applyAlignment="1" applyProtection="1">
      <alignment horizontal="left" vertical="center" wrapText="1"/>
      <protection locked="0"/>
    </xf>
    <xf numFmtId="0" fontId="14" fillId="0" borderId="41" xfId="0" applyFont="1" applyBorder="1" applyAlignment="1" applyProtection="1">
      <alignment horizontal="left" vertical="center" wrapText="1"/>
      <protection locked="0"/>
    </xf>
    <xf numFmtId="0" fontId="14" fillId="0" borderId="42" xfId="0" applyFont="1" applyBorder="1" applyAlignment="1" applyProtection="1">
      <alignment horizontal="left" vertical="center" wrapText="1"/>
      <protection locked="0"/>
    </xf>
    <xf numFmtId="0" fontId="0" fillId="0" borderId="16"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3" fillId="0" borderId="16"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3" xfId="1" applyFont="1" applyBorder="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3" xfId="1" applyFont="1" applyBorder="1" applyAlignment="1">
      <alignment horizontal="center" vertical="center" wrapText="1"/>
    </xf>
    <xf numFmtId="0" fontId="3" fillId="0" borderId="0" xfId="0" applyFont="1" applyAlignment="1">
      <alignment horizontal="center"/>
    </xf>
    <xf numFmtId="0" fontId="6" fillId="0" borderId="0" xfId="1" applyFont="1" applyBorder="1" applyAlignment="1">
      <alignment horizontal="left"/>
    </xf>
    <xf numFmtId="0" fontId="6" fillId="0" borderId="3" xfId="1" applyFont="1" applyBorder="1" applyAlignment="1">
      <alignment horizontal="left"/>
    </xf>
    <xf numFmtId="0" fontId="6" fillId="0" borderId="4" xfId="1" applyFont="1" applyBorder="1" applyAlignment="1">
      <alignment horizontal="left"/>
    </xf>
    <xf numFmtId="0" fontId="6" fillId="0" borderId="5" xfId="1" applyFont="1" applyBorder="1" applyAlignment="1">
      <alignment horizontal="left"/>
    </xf>
    <xf numFmtId="0" fontId="2" fillId="0" borderId="16" xfId="0" applyFont="1" applyBorder="1" applyAlignment="1">
      <alignment horizontal="left" vertical="center" wrapText="1"/>
    </xf>
    <xf numFmtId="0" fontId="2" fillId="0" borderId="3" xfId="0" applyFont="1" applyBorder="1" applyAlignment="1">
      <alignment horizontal="left" vertical="center" wrapText="1"/>
    </xf>
    <xf numFmtId="0" fontId="2" fillId="0" borderId="17"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13" fillId="0" borderId="6" xfId="0" applyFont="1" applyBorder="1" applyAlignment="1">
      <alignment horizontal="right" vertical="center" wrapText="1"/>
    </xf>
    <xf numFmtId="0" fontId="12" fillId="0" borderId="7" xfId="0" applyFont="1" applyBorder="1" applyAlignment="1">
      <alignment horizontal="right" vertical="center" wrapText="1"/>
    </xf>
    <xf numFmtId="0" fontId="12" fillId="0" borderId="52" xfId="0" applyFont="1" applyBorder="1" applyAlignment="1">
      <alignment horizontal="right" vertical="center" wrapText="1"/>
    </xf>
    <xf numFmtId="0" fontId="13" fillId="0" borderId="10" xfId="0" applyFont="1" applyBorder="1" applyAlignment="1">
      <alignment horizontal="right" vertical="center" wrapText="1"/>
    </xf>
    <xf numFmtId="0" fontId="12" fillId="0" borderId="11" xfId="0" applyFont="1" applyBorder="1" applyAlignment="1">
      <alignment horizontal="right" vertical="center" wrapText="1"/>
    </xf>
    <xf numFmtId="0" fontId="12" fillId="0" borderId="53" xfId="0" applyFont="1" applyBorder="1" applyAlignment="1">
      <alignment horizontal="right" vertical="center" wrapText="1"/>
    </xf>
    <xf numFmtId="0" fontId="2" fillId="0" borderId="24" xfId="0" applyFont="1" applyBorder="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10" fillId="0" borderId="48" xfId="0" applyFont="1" applyBorder="1" applyAlignment="1" applyProtection="1">
      <alignment horizontal="center" vertical="center" wrapText="1"/>
      <protection locked="0"/>
    </xf>
    <xf numFmtId="0" fontId="10" fillId="0" borderId="49"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9" fillId="0" borderId="44"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22" fillId="2" borderId="44" xfId="0" applyFont="1" applyFill="1" applyBorder="1" applyAlignment="1" applyProtection="1">
      <alignment horizontal="center"/>
      <protection locked="0"/>
    </xf>
    <xf numFmtId="0" fontId="22" fillId="2" borderId="60" xfId="0" applyFont="1" applyFill="1" applyBorder="1" applyAlignment="1" applyProtection="1">
      <alignment horizontal="center"/>
      <protection locked="0"/>
    </xf>
    <xf numFmtId="0" fontId="9" fillId="0" borderId="19"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0" fillId="0" borderId="20" xfId="0" applyFont="1" applyBorder="1" applyAlignment="1" applyProtection="1">
      <alignment horizontal="left" vertical="center" wrapText="1"/>
      <protection locked="0"/>
    </xf>
    <xf numFmtId="0" fontId="10" fillId="0" borderId="21" xfId="0" applyFont="1" applyBorder="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0" fontId="13" fillId="0" borderId="6" xfId="0" applyFont="1" applyBorder="1" applyAlignment="1" applyProtection="1">
      <alignment horizontal="right" vertical="center" wrapText="1"/>
      <protection locked="0"/>
    </xf>
    <xf numFmtId="0" fontId="12" fillId="0" borderId="7" xfId="0" applyFont="1" applyBorder="1" applyAlignment="1" applyProtection="1">
      <alignment horizontal="right" vertical="center" wrapText="1"/>
      <protection locked="0"/>
    </xf>
    <xf numFmtId="0" fontId="12" fillId="0" borderId="10" xfId="0" applyFont="1" applyBorder="1" applyAlignment="1" applyProtection="1">
      <alignment horizontal="right" vertical="center" wrapText="1"/>
      <protection locked="0"/>
    </xf>
    <xf numFmtId="0" fontId="12" fillId="0" borderId="11" xfId="0" applyFont="1" applyBorder="1" applyAlignment="1" applyProtection="1">
      <alignment horizontal="righ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10" fillId="0" borderId="26" xfId="0" applyFont="1" applyBorder="1" applyAlignment="1" applyProtection="1">
      <alignment horizontal="center" vertical="center" wrapText="1"/>
      <protection locked="0"/>
    </xf>
    <xf numFmtId="0" fontId="10" fillId="0" borderId="44" xfId="0" applyFont="1" applyBorder="1" applyAlignment="1" applyProtection="1">
      <alignment horizontal="center" vertical="center" wrapText="1"/>
      <protection locked="0"/>
    </xf>
    <xf numFmtId="0" fontId="25" fillId="0" borderId="0" xfId="1" applyFont="1" applyProtection="1">
      <protection locked="0"/>
    </xf>
    <xf numFmtId="1" fontId="2" fillId="0" borderId="0" xfId="0" applyNumberFormat="1" applyFont="1" applyProtection="1">
      <protection locked="0"/>
    </xf>
    <xf numFmtId="0" fontId="2" fillId="0" borderId="0" xfId="0" applyFont="1" applyAlignment="1" applyProtection="1">
      <alignment wrapText="1"/>
      <protection locked="0"/>
    </xf>
    <xf numFmtId="0" fontId="25" fillId="0" borderId="0" xfId="1" applyFont="1" applyAlignment="1" applyProtection="1">
      <alignment vertical="center"/>
      <protection locked="0"/>
    </xf>
    <xf numFmtId="0" fontId="10" fillId="0" borderId="24"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24" fillId="0" borderId="6" xfId="1" applyFont="1" applyBorder="1" applyAlignment="1" applyProtection="1">
      <alignment vertical="center" wrapText="1"/>
      <protection locked="0"/>
    </xf>
    <xf numFmtId="0" fontId="24" fillId="0" borderId="7" xfId="1" applyFont="1" applyBorder="1" applyAlignment="1" applyProtection="1">
      <alignment vertical="center" wrapText="1"/>
      <protection locked="0"/>
    </xf>
    <xf numFmtId="0" fontId="24" fillId="0" borderId="7" xfId="1" applyFont="1" applyBorder="1" applyAlignment="1">
      <alignment wrapText="1"/>
    </xf>
    <xf numFmtId="0" fontId="24" fillId="0" borderId="2" xfId="1" applyFont="1" applyBorder="1" applyAlignment="1" applyProtection="1">
      <alignment vertical="center" wrapText="1"/>
      <protection locked="0"/>
    </xf>
    <xf numFmtId="0" fontId="24" fillId="0" borderId="62" xfId="1" applyFont="1" applyBorder="1" applyAlignment="1">
      <alignment wrapText="1"/>
    </xf>
    <xf numFmtId="0" fontId="24" fillId="0" borderId="9" xfId="1" applyFont="1" applyBorder="1" applyAlignment="1" applyProtection="1">
      <alignment vertical="center" wrapText="1"/>
      <protection locked="0"/>
    </xf>
    <xf numFmtId="0" fontId="24" fillId="0" borderId="62" xfId="1" applyFont="1" applyBorder="1" applyAlignment="1" applyProtection="1">
      <alignment vertical="center" wrapText="1"/>
      <protection locked="0"/>
    </xf>
    <xf numFmtId="0" fontId="24" fillId="0" borderId="10" xfId="1" applyFont="1" applyBorder="1" applyAlignment="1" applyProtection="1">
      <alignment vertical="center" wrapText="1"/>
      <protection locked="0"/>
    </xf>
    <xf numFmtId="0" fontId="24" fillId="0" borderId="11" xfId="1" applyFont="1" applyBorder="1" applyAlignment="1" applyProtection="1">
      <alignment vertical="center" wrapText="1"/>
      <protection locked="0"/>
    </xf>
    <xf numFmtId="0" fontId="24" fillId="0" borderId="8" xfId="1" applyFont="1" applyBorder="1" applyAlignment="1" applyProtection="1">
      <alignment vertical="center" wrapText="1"/>
      <protection locked="0"/>
    </xf>
    <xf numFmtId="0" fontId="26" fillId="0" borderId="11" xfId="0" applyFont="1" applyBorder="1" applyAlignment="1" applyProtection="1">
      <alignment vertical="center" wrapText="1"/>
      <protection locked="0"/>
    </xf>
    <xf numFmtId="0" fontId="24" fillId="0" borderId="12" xfId="0" applyFont="1" applyBorder="1" applyAlignment="1" applyProtection="1">
      <alignment vertical="center" wrapText="1"/>
      <protection locked="0"/>
    </xf>
    <xf numFmtId="1" fontId="11" fillId="0" borderId="63" xfId="0" applyNumberFormat="1" applyFont="1" applyBorder="1" applyAlignment="1" applyProtection="1">
      <alignment horizontal="center" vertical="center" wrapText="1"/>
      <protection hidden="1"/>
    </xf>
    <xf numFmtId="49" fontId="11" fillId="0" borderId="56" xfId="0" applyNumberFormat="1" applyFont="1" applyBorder="1" applyAlignment="1" applyProtection="1">
      <alignment horizontal="center" vertical="center" wrapText="1"/>
      <protection hidden="1"/>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9" fillId="2" borderId="27" xfId="0" applyFont="1" applyFill="1" applyBorder="1" applyAlignment="1">
      <alignment horizontal="center" vertical="center" wrapText="1"/>
    </xf>
    <xf numFmtId="1" fontId="27" fillId="0" borderId="0" xfId="0" applyNumberFormat="1" applyFont="1" applyProtection="1">
      <protection locked="0"/>
    </xf>
    <xf numFmtId="0" fontId="28" fillId="0" borderId="0" xfId="0" applyFont="1" applyProtection="1">
      <protection locked="0"/>
    </xf>
    <xf numFmtId="0" fontId="14" fillId="0" borderId="36" xfId="0" applyFont="1" applyBorder="1" applyAlignment="1" applyProtection="1">
      <alignment vertical="center" wrapText="1"/>
      <protection locked="0"/>
    </xf>
    <xf numFmtId="0" fontId="14" fillId="0" borderId="33" xfId="0" applyFont="1" applyBorder="1" applyAlignment="1" applyProtection="1">
      <alignment vertical="center" wrapText="1"/>
      <protection locked="0"/>
    </xf>
    <xf numFmtId="0" fontId="14" fillId="0" borderId="41" xfId="0" applyFont="1" applyBorder="1" applyAlignment="1" applyProtection="1">
      <alignment vertical="center" wrapText="1"/>
      <protection locked="0"/>
    </xf>
    <xf numFmtId="0" fontId="13" fillId="0" borderId="64" xfId="0" applyFont="1" applyBorder="1" applyAlignment="1" applyProtection="1">
      <alignment horizontal="center" vertical="center" wrapText="1"/>
      <protection locked="0"/>
    </xf>
    <xf numFmtId="0" fontId="29"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CC0099"/>
      <color rgb="FF660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343740</xdr:colOff>
      <xdr:row>1</xdr:row>
      <xdr:rowOff>19050</xdr:rowOff>
    </xdr:from>
    <xdr:to>
      <xdr:col>3</xdr:col>
      <xdr:colOff>152400</xdr:colOff>
      <xdr:row>4</xdr:row>
      <xdr:rowOff>53975</xdr:rowOff>
    </xdr:to>
    <xdr:pic>
      <xdr:nvPicPr>
        <xdr:cNvPr id="3" name="Picture 2">
          <a:extLst>
            <a:ext uri="{FF2B5EF4-FFF2-40B4-BE49-F238E27FC236}">
              <a16:creationId xmlns:a16="http://schemas.microsoft.com/office/drawing/2014/main" id="{3893D07A-9B1D-E6CA-8A2C-86292E9380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3740" y="200025"/>
          <a:ext cx="1732710" cy="10350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lucy.horitz/AppData/Local/Microsoft/Windows/INetCache/Content.Outlook/HQZGMZO3/Introducing%20the%20Homeless%20Link%20EDI%20Maturity%20Self-Assessment%20Tool%20v5.doc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pwc.co.uk/services/human-resource-services/diversity-inclusion/diversity-data-guide-data-collecting-analysing.html" TargetMode="External"/><Relationship Id="rId13" Type="http://schemas.openxmlformats.org/officeDocument/2006/relationships/hyperlink" Target="https://www.london.gov.uk/programmes-strategies/communities-and-social-justice/equality-diversity-and-inclusion-edi-advisory-group" TargetMode="External"/><Relationship Id="rId3" Type="http://schemas.openxmlformats.org/officeDocument/2006/relationships/hyperlink" Target="https://www.gov.uk/government/collections/disability-confident-campaign" TargetMode="External"/><Relationship Id="rId7" Type="http://schemas.openxmlformats.org/officeDocument/2006/relationships/hyperlink" Target="https://www.acas.org.uk/equality-and-diversity-monitoring-form-template" TargetMode="External"/><Relationship Id="rId12" Type="http://schemas.openxmlformats.org/officeDocument/2006/relationships/hyperlink" Target="https://www.samaritans.org/about-samaritans/equity-diversity-inclusion/equity-diversity-inclusion-two-year-plan/" TargetMode="External"/><Relationship Id="rId2" Type="http://schemas.openxmlformats.org/officeDocument/2006/relationships/hyperlink" Target="https://homeless.org.uk/knowledge-hub/co-production-toolkit/" TargetMode="External"/><Relationship Id="rId1" Type="http://schemas.openxmlformats.org/officeDocument/2006/relationships/hyperlink" Target="https://www.ncvo.org.uk/help-and-guidance/governance/improving-your-work-as-a-board/equality-diversity-and-inclusion-at-board-level/" TargetMode="External"/><Relationship Id="rId6" Type="http://schemas.openxmlformats.org/officeDocument/2006/relationships/hyperlink" Target="https://homeless.org.uk/team-training-courses/trauma-informed-for-managers/%20https:/homeless.org.uk/team-training-courses/trauma-informed-in-practice/" TargetMode="External"/><Relationship Id="rId11" Type="http://schemas.openxmlformats.org/officeDocument/2006/relationships/hyperlink" Target="https://www.cipd.org/uk/knowledge/factsheets/diversity-factsheet/" TargetMode="External"/><Relationship Id="rId5" Type="http://schemas.openxmlformats.org/officeDocument/2006/relationships/hyperlink" Target="https://www.acas.org.uk/improving-equality-diversity-and-inclusion" TargetMode="External"/><Relationship Id="rId10" Type="http://schemas.openxmlformats.org/officeDocument/2006/relationships/hyperlink" Target="https://homeless.org.uk/about-us/commitment-to-change-homeless-links-equalities-diversity-and-inclusion-edi-strategy/" TargetMode="External"/><Relationship Id="rId4" Type="http://schemas.openxmlformats.org/officeDocument/2006/relationships/hyperlink" Target="https://homeless.org.uk/knowledge-hub/involving-and-recruiting-people-with-lived-experience/" TargetMode="External"/><Relationship Id="rId9" Type="http://schemas.openxmlformats.org/officeDocument/2006/relationships/hyperlink" Target="https://www.youtube.com/watch?v=RyfXqV69aMI"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BE755-411F-42C9-BAD8-B8C24BC4BD2B}">
  <dimension ref="B3:M22"/>
  <sheetViews>
    <sheetView topLeftCell="A8" workbookViewId="0">
      <selection activeCell="B11" sqref="B11:M12"/>
    </sheetView>
  </sheetViews>
  <sheetFormatPr defaultRowHeight="14.5" x14ac:dyDescent="0.35"/>
  <cols>
    <col min="2" max="2" width="10.1796875" customWidth="1"/>
    <col min="3" max="3" width="8.7265625" customWidth="1"/>
    <col min="5" max="5" width="10.1796875" customWidth="1"/>
    <col min="6" max="6" width="15.26953125" customWidth="1"/>
  </cols>
  <sheetData>
    <row r="3" spans="2:13" ht="50" x14ac:dyDescent="2.0499999999999998">
      <c r="B3" s="7"/>
      <c r="C3" s="8"/>
      <c r="D3" s="17" t="s">
        <v>0</v>
      </c>
      <c r="E3" s="8"/>
      <c r="F3" s="8"/>
      <c r="G3" s="8"/>
      <c r="H3" s="8"/>
      <c r="I3" s="8"/>
      <c r="J3" s="8"/>
      <c r="K3" s="8"/>
      <c r="L3" s="8"/>
      <c r="M3" s="9"/>
    </row>
    <row r="4" spans="2:13" x14ac:dyDescent="0.35">
      <c r="B4" s="130"/>
      <c r="C4" s="131"/>
      <c r="D4" s="131"/>
      <c r="E4" s="131"/>
      <c r="F4" s="131"/>
      <c r="G4" s="131"/>
      <c r="H4" s="131"/>
      <c r="I4" s="131"/>
      <c r="J4" s="131"/>
      <c r="K4" s="131"/>
      <c r="L4" s="131"/>
      <c r="M4" s="132"/>
    </row>
    <row r="5" spans="2:13" ht="14.5" customHeight="1" x14ac:dyDescent="0.35">
      <c r="B5" s="133" t="s">
        <v>1</v>
      </c>
      <c r="C5" s="134"/>
      <c r="D5" s="134"/>
      <c r="E5" s="134"/>
      <c r="F5" s="134"/>
      <c r="G5" s="134"/>
      <c r="H5" s="134"/>
      <c r="I5" s="134"/>
      <c r="J5" s="134"/>
      <c r="K5" s="134"/>
      <c r="L5" s="134"/>
      <c r="M5" s="135"/>
    </row>
    <row r="6" spans="2:13" ht="14.5" customHeight="1" x14ac:dyDescent="0.35">
      <c r="B6" s="133"/>
      <c r="C6" s="134"/>
      <c r="D6" s="134"/>
      <c r="E6" s="134"/>
      <c r="F6" s="134"/>
      <c r="G6" s="134"/>
      <c r="H6" s="134"/>
      <c r="I6" s="134"/>
      <c r="J6" s="134"/>
      <c r="K6" s="134"/>
      <c r="L6" s="134"/>
      <c r="M6" s="135"/>
    </row>
    <row r="7" spans="2:13" ht="14.5" customHeight="1" x14ac:dyDescent="0.35">
      <c r="B7" s="133"/>
      <c r="C7" s="134"/>
      <c r="D7" s="134"/>
      <c r="E7" s="134"/>
      <c r="F7" s="134"/>
      <c r="G7" s="134"/>
      <c r="H7" s="134"/>
      <c r="I7" s="134"/>
      <c r="J7" s="134"/>
      <c r="K7" s="134"/>
      <c r="L7" s="134"/>
      <c r="M7" s="135"/>
    </row>
    <row r="8" spans="2:13" ht="14.5" customHeight="1" x14ac:dyDescent="0.35">
      <c r="B8" s="133"/>
      <c r="C8" s="134"/>
      <c r="D8" s="134"/>
      <c r="E8" s="134"/>
      <c r="F8" s="134"/>
      <c r="G8" s="134"/>
      <c r="H8" s="134"/>
      <c r="I8" s="134"/>
      <c r="J8" s="134"/>
      <c r="K8" s="134"/>
      <c r="L8" s="134"/>
      <c r="M8" s="135"/>
    </row>
    <row r="9" spans="2:13" ht="14.5" customHeight="1" x14ac:dyDescent="0.35">
      <c r="B9" s="136"/>
      <c r="C9" s="137"/>
      <c r="D9" s="137"/>
      <c r="E9" s="137"/>
      <c r="F9" s="137"/>
      <c r="G9" s="137"/>
      <c r="H9" s="137"/>
      <c r="I9" s="137"/>
      <c r="J9" s="137"/>
      <c r="K9" s="137"/>
      <c r="L9" s="137"/>
      <c r="M9" s="138"/>
    </row>
    <row r="10" spans="2:13" ht="14.5" customHeight="1" x14ac:dyDescent="0.35">
      <c r="B10" s="133" t="s">
        <v>2</v>
      </c>
      <c r="C10" s="134"/>
      <c r="D10" s="134"/>
      <c r="E10" s="134"/>
      <c r="F10" s="134"/>
      <c r="G10" s="134"/>
      <c r="H10" s="134"/>
      <c r="I10" s="134"/>
      <c r="J10" s="134"/>
      <c r="K10" s="134"/>
      <c r="L10" s="134"/>
      <c r="M10" s="135"/>
    </row>
    <row r="11" spans="2:13" ht="14.5" customHeight="1" x14ac:dyDescent="0.35">
      <c r="B11" s="139" t="s">
        <v>3</v>
      </c>
      <c r="C11" s="140"/>
      <c r="D11" s="140"/>
      <c r="E11" s="140"/>
      <c r="F11" s="140"/>
      <c r="G11" s="140"/>
      <c r="H11" s="140"/>
      <c r="I11" s="140"/>
      <c r="J11" s="140"/>
      <c r="K11" s="140"/>
      <c r="L11" s="140"/>
      <c r="M11" s="141"/>
    </row>
    <row r="12" spans="2:13" ht="14.5" customHeight="1" x14ac:dyDescent="0.35">
      <c r="B12" s="139"/>
      <c r="C12" s="140"/>
      <c r="D12" s="140"/>
      <c r="E12" s="140"/>
      <c r="F12" s="140"/>
      <c r="G12" s="140"/>
      <c r="H12" s="140"/>
      <c r="I12" s="140"/>
      <c r="J12" s="140"/>
      <c r="K12" s="140"/>
      <c r="L12" s="140"/>
      <c r="M12" s="141"/>
    </row>
    <row r="13" spans="2:13" ht="14.5" customHeight="1" x14ac:dyDescent="0.35">
      <c r="B13" s="142"/>
      <c r="C13" s="143"/>
      <c r="D13" s="143"/>
      <c r="E13" s="143"/>
      <c r="F13" s="143"/>
      <c r="G13" s="143"/>
      <c r="H13" s="143"/>
      <c r="I13" s="143"/>
      <c r="J13" s="143"/>
      <c r="K13" s="143"/>
      <c r="L13" s="143"/>
      <c r="M13" s="144"/>
    </row>
    <row r="14" spans="2:13" ht="14.5" customHeight="1" x14ac:dyDescent="0.35">
      <c r="B14" s="133" t="s">
        <v>400</v>
      </c>
      <c r="C14" s="134"/>
      <c r="D14" s="134"/>
      <c r="E14" s="134"/>
      <c r="F14" s="134"/>
      <c r="G14" s="134"/>
      <c r="H14" s="134"/>
      <c r="I14" s="134"/>
      <c r="J14" s="134"/>
      <c r="K14" s="134"/>
      <c r="L14" s="134"/>
      <c r="M14" s="135"/>
    </row>
    <row r="15" spans="2:13" ht="14.5" customHeight="1" x14ac:dyDescent="0.35">
      <c r="B15" s="139"/>
      <c r="C15" s="140"/>
      <c r="D15" s="140"/>
      <c r="E15" s="140"/>
      <c r="F15" s="140"/>
      <c r="G15" s="140"/>
      <c r="H15" s="140"/>
      <c r="I15" s="140"/>
      <c r="J15" s="140"/>
      <c r="K15" s="140"/>
      <c r="L15" s="140"/>
      <c r="M15" s="141"/>
    </row>
    <row r="16" spans="2:13" ht="14.5" customHeight="1" x14ac:dyDescent="0.35">
      <c r="B16" s="133" t="s">
        <v>4</v>
      </c>
      <c r="C16" s="134"/>
      <c r="D16" s="134"/>
      <c r="E16" s="134"/>
      <c r="F16" s="134"/>
      <c r="G16" s="134"/>
      <c r="H16" s="134"/>
      <c r="I16" s="134"/>
      <c r="J16" s="134"/>
      <c r="K16" s="134"/>
      <c r="L16" s="134"/>
      <c r="M16" s="135"/>
    </row>
    <row r="17" spans="2:13" ht="14.5" customHeight="1" x14ac:dyDescent="0.35">
      <c r="B17" s="136"/>
      <c r="C17" s="137"/>
      <c r="D17" s="137"/>
      <c r="E17" s="137"/>
      <c r="F17" s="137"/>
      <c r="G17" s="137"/>
      <c r="H17" s="137"/>
      <c r="I17" s="137"/>
      <c r="J17" s="137"/>
      <c r="K17" s="137"/>
      <c r="L17" s="137"/>
      <c r="M17" s="138"/>
    </row>
    <row r="18" spans="2:13" ht="16.5" customHeight="1" x14ac:dyDescent="0.45">
      <c r="B18" s="18" t="s">
        <v>5</v>
      </c>
      <c r="C18" s="146" t="s">
        <v>6</v>
      </c>
      <c r="D18" s="146"/>
      <c r="E18" s="146"/>
      <c r="F18" s="146"/>
      <c r="G18" s="146"/>
      <c r="H18" s="146"/>
      <c r="I18" s="146"/>
      <c r="J18" s="146"/>
      <c r="K18" s="146"/>
      <c r="L18" s="146"/>
      <c r="M18" s="147"/>
    </row>
    <row r="19" spans="2:13" ht="16.5" customHeight="1" x14ac:dyDescent="0.45">
      <c r="B19" s="18" t="s">
        <v>7</v>
      </c>
      <c r="C19" s="146" t="s">
        <v>8</v>
      </c>
      <c r="D19" s="146"/>
      <c r="E19" s="146"/>
      <c r="F19" s="146"/>
      <c r="G19" s="146"/>
      <c r="H19" s="146"/>
      <c r="I19" s="146"/>
      <c r="J19" s="146"/>
      <c r="K19" s="146"/>
      <c r="L19" s="146"/>
      <c r="M19" s="147"/>
    </row>
    <row r="20" spans="2:13" ht="16.5" customHeight="1" x14ac:dyDescent="0.45">
      <c r="B20" s="18" t="s">
        <v>9</v>
      </c>
      <c r="C20" s="146" t="s">
        <v>10</v>
      </c>
      <c r="D20" s="146"/>
      <c r="E20" s="146"/>
      <c r="F20" s="146"/>
      <c r="G20" s="146"/>
      <c r="H20" s="146"/>
      <c r="I20" s="146"/>
      <c r="J20" s="146"/>
      <c r="K20" s="146"/>
      <c r="L20" s="146"/>
      <c r="M20" s="147"/>
    </row>
    <row r="21" spans="2:13" ht="16.5" customHeight="1" x14ac:dyDescent="0.45">
      <c r="B21" s="19" t="s">
        <v>11</v>
      </c>
      <c r="C21" s="148" t="s">
        <v>12</v>
      </c>
      <c r="D21" s="148"/>
      <c r="E21" s="148"/>
      <c r="F21" s="148"/>
      <c r="G21" s="148"/>
      <c r="H21" s="148"/>
      <c r="I21" s="148"/>
      <c r="J21" s="148"/>
      <c r="K21" s="148"/>
      <c r="L21" s="148"/>
      <c r="M21" s="149"/>
    </row>
    <row r="22" spans="2:13" ht="16.5" customHeight="1" x14ac:dyDescent="0.45">
      <c r="B22" s="145"/>
      <c r="C22" s="145"/>
      <c r="D22" s="145"/>
      <c r="E22" s="145"/>
      <c r="F22" s="145"/>
      <c r="G22" s="145"/>
      <c r="H22" s="145"/>
      <c r="I22" s="145"/>
      <c r="J22" s="145"/>
      <c r="K22" s="145"/>
      <c r="L22" s="145"/>
      <c r="M22" s="145"/>
    </row>
  </sheetData>
  <mergeCells count="15">
    <mergeCell ref="B22:M22"/>
    <mergeCell ref="C18:M18"/>
    <mergeCell ref="C19:M19"/>
    <mergeCell ref="C20:M20"/>
    <mergeCell ref="C21:M21"/>
    <mergeCell ref="B4:M4"/>
    <mergeCell ref="B16:M16"/>
    <mergeCell ref="B17:M17"/>
    <mergeCell ref="B5:M8"/>
    <mergeCell ref="B11:M12"/>
    <mergeCell ref="B15:M15"/>
    <mergeCell ref="B9:M9"/>
    <mergeCell ref="B14:M14"/>
    <mergeCell ref="B10:M10"/>
    <mergeCell ref="B13:M13"/>
  </mergeCells>
  <hyperlinks>
    <hyperlink ref="C18" location="'Section 1 '!A1" display="Governance, Strategy and Leadership" xr:uid="{9A9196FF-186C-4846-8339-23400B7BD2AE}"/>
    <hyperlink ref="C19" location="'Section 2'!A1" display="Culture and Voice" xr:uid="{2A28D54B-5F86-4664-9DF4-FD7343FA1756}"/>
    <hyperlink ref="C20" location="'Section 3'!A1" display="Recruitment, Management and Progression" xr:uid="{1E59841B-FA27-48A6-BA86-A787BFE7451B}"/>
    <hyperlink ref="C21" location="'Section 4'!A1" display="Data, Monitoring and Evaluation" xr:uid="{6E049179-D8B0-42D2-AB6E-DF7E1930F9AA}"/>
    <hyperlink ref="B11:M12" r:id="rId1" display=" Introducing the Homeless Link EDI Maturity Self-Assessment Tool" xr:uid="{31D109A5-7925-4331-A893-F52AEA4BD84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CED0D-857E-4572-BE83-46CED8341D7F}">
  <dimension ref="B2:M20"/>
  <sheetViews>
    <sheetView tabSelected="1" workbookViewId="0">
      <selection activeCell="C6" sqref="C6:C12"/>
    </sheetView>
  </sheetViews>
  <sheetFormatPr defaultRowHeight="14.5" x14ac:dyDescent="0.35"/>
  <cols>
    <col min="2" max="2" width="21.26953125" customWidth="1"/>
    <col min="3" max="3" width="35.81640625" customWidth="1"/>
  </cols>
  <sheetData>
    <row r="2" spans="2:13" ht="30" customHeight="1" x14ac:dyDescent="0.35">
      <c r="B2" s="155" t="s">
        <v>13</v>
      </c>
      <c r="C2" s="156"/>
    </row>
    <row r="3" spans="2:13" ht="14.5" customHeight="1" x14ac:dyDescent="0.35">
      <c r="B3" s="150" t="s">
        <v>415</v>
      </c>
      <c r="C3" s="151"/>
      <c r="D3" s="13"/>
      <c r="E3" s="13"/>
      <c r="F3" s="13"/>
      <c r="G3" s="13"/>
      <c r="H3" s="13"/>
      <c r="I3" s="13"/>
      <c r="J3" s="13"/>
      <c r="K3" s="13"/>
      <c r="L3" s="13"/>
      <c r="M3" s="14"/>
    </row>
    <row r="4" spans="2:13" ht="19" customHeight="1" x14ac:dyDescent="0.35">
      <c r="B4" s="152"/>
      <c r="C4" s="153"/>
      <c r="D4" s="13"/>
      <c r="E4" s="13"/>
      <c r="F4" s="13"/>
      <c r="G4" s="13"/>
      <c r="H4" s="13"/>
      <c r="I4" s="13"/>
      <c r="J4" s="13"/>
      <c r="K4" s="13"/>
      <c r="L4" s="13"/>
      <c r="M4" s="14"/>
    </row>
    <row r="5" spans="2:13" ht="19" customHeight="1" x14ac:dyDescent="0.35">
      <c r="B5" s="10"/>
      <c r="C5" s="10"/>
      <c r="D5" s="13"/>
      <c r="E5" s="13"/>
      <c r="F5" s="13"/>
      <c r="G5" s="13"/>
      <c r="H5" s="13"/>
      <c r="I5" s="13"/>
      <c r="J5" s="13"/>
      <c r="K5" s="13"/>
      <c r="L5" s="13"/>
      <c r="M5" s="13"/>
    </row>
    <row r="6" spans="2:13" ht="19" customHeight="1" x14ac:dyDescent="0.45">
      <c r="B6" s="15" t="s">
        <v>529</v>
      </c>
      <c r="C6" s="16"/>
      <c r="D6" s="13"/>
      <c r="E6" s="13"/>
      <c r="F6" s="13"/>
      <c r="G6" s="13"/>
      <c r="H6" s="13"/>
      <c r="I6" s="13"/>
      <c r="J6" s="13"/>
      <c r="K6" s="13"/>
      <c r="L6" s="13"/>
      <c r="M6" s="13"/>
    </row>
    <row r="7" spans="2:13" ht="19" customHeight="1" x14ac:dyDescent="0.4">
      <c r="B7" s="15" t="s">
        <v>530</v>
      </c>
      <c r="C7" s="55"/>
      <c r="D7" s="10"/>
      <c r="E7" s="10"/>
      <c r="F7" s="10"/>
      <c r="G7" s="10"/>
      <c r="H7" s="10"/>
      <c r="I7" s="10"/>
      <c r="J7" s="10"/>
      <c r="K7" s="10"/>
      <c r="L7" s="10"/>
      <c r="M7" s="10"/>
    </row>
    <row r="8" spans="2:13" ht="18.649999999999999" customHeight="1" x14ac:dyDescent="0.45">
      <c r="B8" s="15" t="s">
        <v>412</v>
      </c>
      <c r="C8" s="16"/>
    </row>
    <row r="9" spans="2:13" ht="19.5" customHeight="1" x14ac:dyDescent="0.45">
      <c r="B9" s="15" t="s">
        <v>14</v>
      </c>
      <c r="C9" s="16"/>
    </row>
    <row r="10" spans="2:13" ht="19.5" customHeight="1" x14ac:dyDescent="0.45">
      <c r="B10" s="15" t="s">
        <v>16</v>
      </c>
      <c r="C10" s="16"/>
    </row>
    <row r="11" spans="2:13" ht="19.5" customHeight="1" x14ac:dyDescent="0.45">
      <c r="B11" s="15" t="s">
        <v>413</v>
      </c>
      <c r="C11" s="16"/>
    </row>
    <row r="12" spans="2:13" ht="20.5" customHeight="1" x14ac:dyDescent="0.45">
      <c r="B12" s="15" t="s">
        <v>414</v>
      </c>
      <c r="C12" s="61"/>
    </row>
    <row r="13" spans="2:13" ht="20.5" customHeight="1" x14ac:dyDescent="0.4">
      <c r="B13" s="60"/>
    </row>
    <row r="14" spans="2:13" ht="15.65" customHeight="1" x14ac:dyDescent="0.35">
      <c r="B14" s="154" t="s">
        <v>18</v>
      </c>
      <c r="C14" s="154"/>
    </row>
    <row r="15" spans="2:13" x14ac:dyDescent="0.35">
      <c r="B15" s="154"/>
      <c r="C15" s="154"/>
    </row>
    <row r="20" ht="30.65" customHeight="1" x14ac:dyDescent="0.35"/>
  </sheetData>
  <mergeCells count="3">
    <mergeCell ref="B3:C4"/>
    <mergeCell ref="B14:C15"/>
    <mergeCell ref="B2:C2"/>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90A21919-CDE0-494F-875C-4AE277B48737}">
          <x14:formula1>
            <xm:f>Dropdowns!$B$7:$B$16</xm:f>
          </x14:formula1>
          <xm:sqref>C9</xm:sqref>
        </x14:dataValidation>
        <x14:dataValidation type="list" allowBlank="1" showInputMessage="1" showErrorMessage="1" xr:uid="{C1180472-3941-427D-A0F5-62E3F67467B2}">
          <x14:formula1>
            <xm:f>Dropdowns!$B$18:$B$326</xm:f>
          </x14:formula1>
          <xm:sqref>C10</xm:sqref>
        </x14:dataValidation>
        <x14:dataValidation type="list" allowBlank="1" showInputMessage="1" showErrorMessage="1" xr:uid="{D1D75ED8-E935-4988-B55D-54BBC9683FE2}">
          <x14:formula1>
            <xm:f>Dropdowns!$D$10:$D$16</xm:f>
          </x14:formula1>
          <xm:sqref>C11</xm:sqref>
        </x14:dataValidation>
        <x14:dataValidation type="list" allowBlank="1" showInputMessage="1" showErrorMessage="1" xr:uid="{F2FDF15B-3BD1-4F6E-854E-13CEDD7A6381}">
          <x14:formula1>
            <xm:f>Dropdowns!$D$2:$D$8</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492F-325C-49FF-9046-FD02CE70A269}">
  <dimension ref="B1:I37"/>
  <sheetViews>
    <sheetView topLeftCell="D1" zoomScaleNormal="100" workbookViewId="0">
      <selection activeCell="C2" sqref="C2:G2"/>
    </sheetView>
  </sheetViews>
  <sheetFormatPr defaultColWidth="8.7265625" defaultRowHeight="16.5" x14ac:dyDescent="0.45"/>
  <cols>
    <col min="1" max="1" width="8.7265625" style="4"/>
    <col min="2" max="2" width="4.453125" style="82" hidden="1" customWidth="1"/>
    <col min="3" max="3" width="4.81640625" style="4" customWidth="1"/>
    <col min="4" max="4" width="109.1796875" style="5" customWidth="1"/>
    <col min="5" max="5" width="52.54296875" style="6" customWidth="1"/>
    <col min="6" max="7" width="17.7265625" style="6" customWidth="1"/>
    <col min="8" max="16384" width="8.7265625" style="4"/>
  </cols>
  <sheetData>
    <row r="1" spans="2:9" ht="17" thickBot="1" x14ac:dyDescent="0.5"/>
    <row r="2" spans="2:9" ht="52" customHeight="1" thickBot="1" x14ac:dyDescent="0.5">
      <c r="C2" s="168" t="s">
        <v>19</v>
      </c>
      <c r="D2" s="169"/>
      <c r="E2" s="169"/>
      <c r="F2" s="169"/>
      <c r="G2" s="170"/>
    </row>
    <row r="3" spans="2:9" ht="39.65" customHeight="1" thickBot="1" x14ac:dyDescent="0.5">
      <c r="C3" s="165" t="s">
        <v>408</v>
      </c>
      <c r="D3" s="166"/>
      <c r="E3" s="166"/>
      <c r="F3" s="166"/>
      <c r="G3" s="167"/>
    </row>
    <row r="4" spans="2:9" ht="58.5" customHeight="1" thickBot="1" x14ac:dyDescent="0.5">
      <c r="B4" s="81" t="s">
        <v>506</v>
      </c>
      <c r="C4" s="163" t="s">
        <v>435</v>
      </c>
      <c r="D4" s="164"/>
      <c r="E4" s="22" t="s">
        <v>20</v>
      </c>
      <c r="F4" s="70" t="s">
        <v>21</v>
      </c>
      <c r="G4" s="89" t="s">
        <v>489</v>
      </c>
      <c r="I4" s="46"/>
    </row>
    <row r="5" spans="2:9" ht="30" customHeight="1" thickBot="1" x14ac:dyDescent="1">
      <c r="B5" s="83"/>
      <c r="C5" s="116" t="s">
        <v>444</v>
      </c>
      <c r="D5" s="95"/>
      <c r="E5" s="95"/>
      <c r="F5" s="104"/>
      <c r="G5" s="118"/>
      <c r="I5" s="46"/>
    </row>
    <row r="6" spans="2:9" ht="45" customHeight="1" x14ac:dyDescent="0.45">
      <c r="B6" s="83">
        <v>2</v>
      </c>
      <c r="C6" s="24" t="s">
        <v>22</v>
      </c>
      <c r="D6" s="25" t="s">
        <v>517</v>
      </c>
      <c r="E6" s="26"/>
      <c r="F6" s="105" t="str" cm="1">
        <f t="array" ref="F6">IFERROR(_xlfn.IFS(E6="We do not monitor diversity characteristics",1,E6="We monitor only age and sex",2,E6="As well as age and sex, we monitor one or more of disability, ethnicity, religion, sexual orientation, gender, socio-economic background or lived experience of homelessness",3,E6="As well as age and sex, we monitor all or most of disability, ethnicity, religion, sexual orientation, gender, socio-economic background and lived experience of homelessness", 4),"")</f>
        <v/>
      </c>
      <c r="G6" s="90">
        <v>3</v>
      </c>
      <c r="I6" s="46"/>
    </row>
    <row r="7" spans="2:9" ht="30" customHeight="1" x14ac:dyDescent="0.45">
      <c r="B7" s="83">
        <v>3</v>
      </c>
      <c r="C7" s="27" t="s">
        <v>23</v>
      </c>
      <c r="D7" s="28" t="s">
        <v>411</v>
      </c>
      <c r="E7" s="29"/>
      <c r="F7" s="105" t="str" cm="1">
        <f t="array" ref="F7">IFERROR(_xlfn.IFS(E7="We have not started this",1,E7="We have committed to a plan",2,E7="We have launched and are developing this",3,E7="We have been doing this for some time", 4),"")</f>
        <v/>
      </c>
      <c r="G7" s="90">
        <v>3</v>
      </c>
      <c r="I7" s="46"/>
    </row>
    <row r="8" spans="2:9" ht="30" customHeight="1" x14ac:dyDescent="0.45">
      <c r="B8" s="83">
        <v>4</v>
      </c>
      <c r="C8" s="27" t="s">
        <v>24</v>
      </c>
      <c r="D8" s="28" t="s">
        <v>436</v>
      </c>
      <c r="E8" s="29"/>
      <c r="F8" s="105" t="str" cm="1">
        <f t="array" ref="F8">IFERROR(_xlfn.IFS(E8="Yes",1,E8="N/A",0,E8="No",0),"")</f>
        <v/>
      </c>
      <c r="G8" s="90">
        <v>1</v>
      </c>
    </row>
    <row r="9" spans="2:9" ht="30" customHeight="1" thickBot="1" x14ac:dyDescent="0.5">
      <c r="B9" s="83">
        <v>5</v>
      </c>
      <c r="C9" s="27" t="s">
        <v>25</v>
      </c>
      <c r="D9" s="28" t="s">
        <v>443</v>
      </c>
      <c r="E9" s="29"/>
      <c r="F9" s="105" t="str" cm="1">
        <f t="array" ref="F9">IFERROR(_xlfn.IFS(E9="We have not started this",1,E9="We have committed to a plan",2,E9="We have launched and are developing this",3,E9="We have been doing this for some time", 4),"")</f>
        <v/>
      </c>
      <c r="G9" s="90">
        <v>3</v>
      </c>
      <c r="I9" s="46"/>
    </row>
    <row r="10" spans="2:9" ht="30" customHeight="1" x14ac:dyDescent="0.95">
      <c r="B10" s="83"/>
      <c r="C10" s="119" t="s">
        <v>449</v>
      </c>
      <c r="D10" s="98"/>
      <c r="E10" s="98"/>
      <c r="F10" s="106"/>
      <c r="G10" s="120"/>
      <c r="I10" s="46"/>
    </row>
    <row r="11" spans="2:9" ht="45" customHeight="1" x14ac:dyDescent="0.45">
      <c r="B11" s="83">
        <v>6</v>
      </c>
      <c r="C11" s="27" t="s">
        <v>26</v>
      </c>
      <c r="D11" s="28" t="s">
        <v>518</v>
      </c>
      <c r="E11" s="29"/>
      <c r="F11" s="105" t="str" cm="1">
        <f t="array" ref="F11">IFERROR(_xlfn.IFS(E11="We do not monitor diversity characteristics",1,E11="We monitor only age and sex",2,E11="As well as age and sex, we monitor one or more of disability, ethnicity, religion, sexual orientation, gender, socio-economic background or lived experience of homelessness",3,E11="As well as age and sex, we monitor all or most of disability, ethnicity, religion, sexual orientation, gender, socio-economic background and lived experience of homelessness", 4),"")</f>
        <v/>
      </c>
      <c r="G11" s="90">
        <v>3</v>
      </c>
      <c r="I11" s="46"/>
    </row>
    <row r="12" spans="2:9" ht="30" customHeight="1" x14ac:dyDescent="0.45">
      <c r="B12" s="83">
        <v>7</v>
      </c>
      <c r="C12" s="27" t="s">
        <v>445</v>
      </c>
      <c r="D12" s="28" t="s">
        <v>442</v>
      </c>
      <c r="E12" s="29"/>
      <c r="F12" s="105" t="str" cm="1">
        <f t="array" ref="F12">IFERROR(_xlfn.IFS(E12="We have not started this",1,E12="We have committed to a plan",2,E12="We have launched and are developing this",3,E12="We have been doing this for some time", 4),"")</f>
        <v/>
      </c>
      <c r="G12" s="90">
        <v>3</v>
      </c>
      <c r="I12" s="46"/>
    </row>
    <row r="13" spans="2:9" ht="30" customHeight="1" x14ac:dyDescent="0.45">
      <c r="B13" s="83">
        <v>8</v>
      </c>
      <c r="C13" s="27" t="s">
        <v>446</v>
      </c>
      <c r="D13" s="28" t="s">
        <v>436</v>
      </c>
      <c r="E13" s="29"/>
      <c r="F13" s="105" t="str" cm="1">
        <f t="array" ref="F13">IFERROR(_xlfn.IFS(E13="Yes",1,E13="N/A",0,E13="No",0),"")</f>
        <v/>
      </c>
      <c r="G13" s="90">
        <v>1</v>
      </c>
    </row>
    <row r="14" spans="2:9" ht="30" customHeight="1" thickBot="1" x14ac:dyDescent="0.5">
      <c r="B14" s="83">
        <v>9</v>
      </c>
      <c r="C14" s="27" t="s">
        <v>29</v>
      </c>
      <c r="D14" s="28" t="s">
        <v>453</v>
      </c>
      <c r="E14" s="29"/>
      <c r="F14" s="105" t="str" cm="1">
        <f t="array" ref="F14">IFERROR(_xlfn.IFS(E14="We have not started this",1,E14="We have committed to a plan",2,E14="We have launched and are developing this",3,E14="We have been doing this for some time", 4),"")</f>
        <v/>
      </c>
      <c r="G14" s="90">
        <v>3</v>
      </c>
      <c r="I14" s="46"/>
    </row>
    <row r="15" spans="2:9" ht="29.5" customHeight="1" thickBot="1" x14ac:dyDescent="1">
      <c r="B15" s="83"/>
      <c r="C15" s="116" t="s">
        <v>486</v>
      </c>
      <c r="D15" s="96"/>
      <c r="E15" s="96"/>
      <c r="F15" s="107"/>
      <c r="G15" s="121"/>
      <c r="I15" s="46"/>
    </row>
    <row r="16" spans="2:9" ht="30" customHeight="1" x14ac:dyDescent="0.45">
      <c r="B16" s="83">
        <v>10</v>
      </c>
      <c r="C16" s="27" t="s">
        <v>491</v>
      </c>
      <c r="D16" s="35" t="s">
        <v>409</v>
      </c>
      <c r="E16" s="36"/>
      <c r="F16" s="105" t="str" cm="1">
        <f t="array" ref="F16">IFERROR(_xlfn.IFS(E16="We have not started this",1,E16="We have committed to a plan",2,E16="We have launched and are developing this",3,E16="We have been doing this for some time", 4),"")</f>
        <v/>
      </c>
      <c r="G16" s="90">
        <v>3</v>
      </c>
      <c r="I16" s="46"/>
    </row>
    <row r="17" spans="2:7" ht="30" customHeight="1" x14ac:dyDescent="0.45">
      <c r="B17" s="83">
        <v>11</v>
      </c>
      <c r="C17" s="27" t="s">
        <v>492</v>
      </c>
      <c r="D17" s="28" t="s">
        <v>436</v>
      </c>
      <c r="E17" s="29"/>
      <c r="F17" s="105" t="str" cm="1">
        <f t="array" ref="F17">IFERROR(_xlfn.IFS(E17="Yes",1,E17="N/A",0,E17="No",0),"")</f>
        <v/>
      </c>
      <c r="G17" s="90">
        <v>1</v>
      </c>
    </row>
    <row r="18" spans="2:7" ht="30" customHeight="1" thickBot="1" x14ac:dyDescent="0.5">
      <c r="B18" s="83">
        <v>12</v>
      </c>
      <c r="C18" s="27" t="s">
        <v>454</v>
      </c>
      <c r="D18" s="35" t="s">
        <v>455</v>
      </c>
      <c r="E18" s="36"/>
      <c r="F18" s="105" t="str" cm="1">
        <f t="array" ref="F18">IFERROR(_xlfn.IFS(E18="We have not started this",1,E18="We have committed to a plan",2,E18="We have launched and are developing this",3,E18="We have been doing this for some time", 4),"")</f>
        <v/>
      </c>
      <c r="G18" s="90">
        <v>3</v>
      </c>
    </row>
    <row r="19" spans="2:7" ht="29.5" customHeight="1" thickBot="1" x14ac:dyDescent="1">
      <c r="B19" s="83"/>
      <c r="C19" s="116" t="s">
        <v>487</v>
      </c>
      <c r="D19" s="96"/>
      <c r="E19" s="96"/>
      <c r="F19" s="107"/>
      <c r="G19" s="121"/>
    </row>
    <row r="20" spans="2:7" ht="30" customHeight="1" x14ac:dyDescent="0.45">
      <c r="B20" s="83">
        <v>13</v>
      </c>
      <c r="C20" s="27" t="s">
        <v>52</v>
      </c>
      <c r="D20" s="28" t="s">
        <v>447</v>
      </c>
      <c r="E20" s="29"/>
      <c r="F20" s="105" t="str" cm="1">
        <f t="array" ref="F20">IFERROR(_xlfn.IFS(E20="We have not started this",1,E20="We have committed to a plan",2,E20="We have launched and are developing this",3,E20="We have been doing this for some time", 4),"")</f>
        <v/>
      </c>
      <c r="G20" s="90">
        <v>3</v>
      </c>
    </row>
    <row r="21" spans="2:7" ht="30" customHeight="1" x14ac:dyDescent="0.45">
      <c r="B21" s="83">
        <v>14</v>
      </c>
      <c r="C21" s="27" t="s">
        <v>34</v>
      </c>
      <c r="D21" s="28" t="s">
        <v>448</v>
      </c>
      <c r="E21" s="29"/>
      <c r="F21" s="105" t="str" cm="1">
        <f t="array" ref="F21">IFERROR(_xlfn.IFS(E21="We have not started this",1,E21="We have committed to a plan",2,E21="We have launched and are developing this",3,E21="We have been doing this for some time", 4),"")</f>
        <v/>
      </c>
      <c r="G21" s="90">
        <v>3</v>
      </c>
    </row>
    <row r="22" spans="2:7" ht="30" customHeight="1" x14ac:dyDescent="0.45">
      <c r="B22" s="83">
        <v>15</v>
      </c>
      <c r="C22" s="27" t="s">
        <v>53</v>
      </c>
      <c r="D22" s="28" t="s">
        <v>493</v>
      </c>
      <c r="E22" s="29"/>
      <c r="F22" s="105" t="str" cm="1">
        <f t="array" ref="F22">IFERROR(_xlfn.IFS(E22="We have not started this",1,E22="We have committed to a plan",2,E22="We have launched and are developing this",3,E22="We have been doing this for some time", 4),"")</f>
        <v/>
      </c>
      <c r="G22" s="90">
        <v>3</v>
      </c>
    </row>
    <row r="23" spans="2:7" ht="39.65" customHeight="1" thickBot="1" x14ac:dyDescent="0.5">
      <c r="B23" s="83">
        <v>16</v>
      </c>
      <c r="C23" s="122" t="s">
        <v>55</v>
      </c>
      <c r="D23" s="110" t="s">
        <v>488</v>
      </c>
      <c r="E23" s="111"/>
      <c r="F23" s="112" t="str" cm="1">
        <f t="array" ref="F23">IFERROR(_xlfn.IFS(E23="We have not started this",1,E23="We have committed to a plan",2,E23="We have launched and are developing this",3,E23="We have been doing this for some time", 4),"")</f>
        <v/>
      </c>
      <c r="G23" s="113">
        <v>3</v>
      </c>
    </row>
    <row r="24" spans="2:7" ht="30" customHeight="1" thickBot="1" x14ac:dyDescent="1">
      <c r="B24" s="83"/>
      <c r="C24" s="116" t="s">
        <v>452</v>
      </c>
      <c r="D24" s="96"/>
      <c r="E24" s="96"/>
      <c r="F24" s="171"/>
      <c r="G24" s="172"/>
    </row>
    <row r="25" spans="2:7" ht="30" customHeight="1" x14ac:dyDescent="0.45">
      <c r="B25" s="83">
        <v>17</v>
      </c>
      <c r="C25" s="42" t="s">
        <v>56</v>
      </c>
      <c r="D25" s="43" t="s">
        <v>407</v>
      </c>
      <c r="E25" s="44"/>
      <c r="F25" s="114" t="str" cm="1">
        <f t="array" ref="F25">IFERROR(_xlfn.IFS(E25="We have not started this",1,E25="We have committed to a plan",2,E25="We have launched and are developing this",3,E25="We have been doing this for some time", 4),"")</f>
        <v/>
      </c>
      <c r="G25" s="115">
        <v>3</v>
      </c>
    </row>
    <row r="26" spans="2:7" ht="30" customHeight="1" x14ac:dyDescent="0.45">
      <c r="B26" s="83">
        <v>18</v>
      </c>
      <c r="C26" s="27" t="s">
        <v>58</v>
      </c>
      <c r="D26" s="28" t="s">
        <v>31</v>
      </c>
      <c r="E26" s="29"/>
      <c r="F26" s="105" t="str" cm="1">
        <f t="array" ref="F26">IFERROR(_xlfn.IFS(E26="We have not started this",1,E26="We have committed to a plan",2,E26="We have launched and are developing this",3,E26="We have been doing this for some time", 4),"")</f>
        <v/>
      </c>
      <c r="G26" s="90">
        <v>3</v>
      </c>
    </row>
    <row r="27" spans="2:7" ht="30" customHeight="1" x14ac:dyDescent="0.45">
      <c r="B27" s="83">
        <v>19</v>
      </c>
      <c r="C27" s="27" t="s">
        <v>60</v>
      </c>
      <c r="D27" s="28" t="s">
        <v>450</v>
      </c>
      <c r="E27" s="29"/>
      <c r="F27" s="105" t="str" cm="1">
        <f t="array" ref="F27">IFERROR(_xlfn.IFS(E27="We have not started this",1,E27="We have committed to a plan",2,E27="We have launched and are developing this",3,E27="We have been doing this for some time", 4),"")</f>
        <v/>
      </c>
      <c r="G27" s="90">
        <v>3</v>
      </c>
    </row>
    <row r="28" spans="2:7" ht="30" customHeight="1" x14ac:dyDescent="0.45">
      <c r="B28" s="83">
        <v>20</v>
      </c>
      <c r="C28" s="27" t="s">
        <v>61</v>
      </c>
      <c r="D28" s="28" t="s">
        <v>428</v>
      </c>
      <c r="E28" s="29"/>
      <c r="F28" s="105" t="str" cm="1">
        <f t="array" ref="F28">IFERROR(_xlfn.IFS(E28="We have not started this",1,E28="We have committed to a plan",2,E28="We have launched and are developing this",3,E28="We have been doing this for some time", 4),"")</f>
        <v/>
      </c>
      <c r="G28" s="90">
        <v>3</v>
      </c>
    </row>
    <row r="29" spans="2:7" ht="30" customHeight="1" thickBot="1" x14ac:dyDescent="0.5">
      <c r="B29" s="84">
        <v>21</v>
      </c>
      <c r="C29" s="30" t="s">
        <v>494</v>
      </c>
      <c r="D29" s="31" t="s">
        <v>429</v>
      </c>
      <c r="E29" s="32"/>
      <c r="F29" s="123" t="str" cm="1">
        <f t="array" ref="F29">IFERROR(_xlfn.IFS(E29="We have not started this",1,E29="We have committed to a plan",2,E29="We have launched and are developing this",3,E29="We have been doing this for some time", 4),"")</f>
        <v/>
      </c>
      <c r="G29" s="94">
        <v>3</v>
      </c>
    </row>
    <row r="30" spans="2:7" ht="17" thickBot="1" x14ac:dyDescent="0.5">
      <c r="D30" s="1"/>
      <c r="E30" s="3"/>
      <c r="F30" s="4"/>
      <c r="G30" s="117"/>
    </row>
    <row r="31" spans="2:7" ht="23" x14ac:dyDescent="0.45">
      <c r="C31" s="157" t="s">
        <v>35</v>
      </c>
      <c r="D31" s="158"/>
      <c r="E31" s="159"/>
      <c r="F31" s="108">
        <f>SUM(F6:F29)</f>
        <v>0</v>
      </c>
      <c r="G31" s="91">
        <f>SUM(G5:G30)</f>
        <v>54</v>
      </c>
    </row>
    <row r="32" spans="2:7" ht="28" customHeight="1" thickBot="1" x14ac:dyDescent="0.5">
      <c r="C32" s="160" t="s">
        <v>36</v>
      </c>
      <c r="D32" s="161"/>
      <c r="E32" s="162"/>
      <c r="F32" s="109" t="str">
        <f>IF(F31&gt;36,"Established",(IF(F31&gt;18,"Developing","Beginning")))</f>
        <v>Beginning</v>
      </c>
      <c r="G32" s="92"/>
    </row>
    <row r="33" spans="4:7" x14ac:dyDescent="0.45">
      <c r="D33" s="4"/>
      <c r="F33" s="86" t="s">
        <v>512</v>
      </c>
      <c r="G33" s="93" t="s">
        <v>495</v>
      </c>
    </row>
    <row r="34" spans="4:7" x14ac:dyDescent="0.45">
      <c r="D34" s="4"/>
      <c r="F34" s="87" t="s">
        <v>513</v>
      </c>
      <c r="G34" s="90" t="s">
        <v>496</v>
      </c>
    </row>
    <row r="35" spans="4:7" ht="17" thickBot="1" x14ac:dyDescent="0.5">
      <c r="D35" s="1"/>
      <c r="E35" s="3"/>
      <c r="F35" s="88" t="s">
        <v>514</v>
      </c>
      <c r="G35" s="94" t="s">
        <v>497</v>
      </c>
    </row>
    <row r="36" spans="4:7" x14ac:dyDescent="0.45">
      <c r="D36" s="1"/>
      <c r="E36" s="3"/>
      <c r="F36" s="2"/>
      <c r="G36" s="2"/>
    </row>
    <row r="37" spans="4:7" x14ac:dyDescent="0.45">
      <c r="D37" s="1"/>
      <c r="E37" s="3"/>
      <c r="F37" s="2"/>
      <c r="G37" s="2"/>
    </row>
  </sheetData>
  <sheetProtection algorithmName="SHA-512" hashValue="TeEUJUM74bAaPMUeQW4WAloySAH2bAo8UgkovMiQTqDxfYb5rEZxdU3Rd+TO9bvIvBBN8hz+EdPCaLaJ11eKLQ==" saltValue="/xFIOUIj1JZ2yN5fmqtp9A==" spinCount="100000" sheet="1" selectLockedCells="1"/>
  <mergeCells count="6">
    <mergeCell ref="C31:E31"/>
    <mergeCell ref="C32:E32"/>
    <mergeCell ref="C4:D4"/>
    <mergeCell ref="C3:G3"/>
    <mergeCell ref="C2:G2"/>
    <mergeCell ref="F24:G24"/>
  </mergeCells>
  <dataValidations count="2">
    <dataValidation type="whole" allowBlank="1" showInputMessage="1" showErrorMessage="1" sqref="F30" xr:uid="{B720D843-990C-486A-951B-E9553B72C99A}">
      <formula1>0</formula1>
      <formula2>39</formula2>
    </dataValidation>
    <dataValidation type="whole" allowBlank="1" showInputMessage="1" showErrorMessage="1" sqref="F31" xr:uid="{B7B591C0-BBA8-4A97-BD34-1E12198C0EBC}">
      <formula1>0</formula1>
      <formula2>60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CAA7F92A-1D93-480B-8F46-70BB43A00D53}">
          <x14:formula1>
            <xm:f>Dropdowns!$B$1:$B$5</xm:f>
          </x14:formula1>
          <xm:sqref>E7 E12 E9 D20 E14 E16 E18 E20:E29</xm:sqref>
        </x14:dataValidation>
        <x14:dataValidation type="list" allowBlank="1" showInputMessage="1" showErrorMessage="1" xr:uid="{68A0AB06-3049-4ADE-B17E-D7E4D028C7C2}">
          <x14:formula1>
            <xm:f>Dropdowns!$F$2:$F$5</xm:f>
          </x14:formula1>
          <xm:sqref>E6 E11:E12</xm:sqref>
        </x14:dataValidation>
        <x14:dataValidation type="list" allowBlank="1" showInputMessage="1" showErrorMessage="1" xr:uid="{DE438B25-E099-46BF-B411-E52691C12E85}">
          <x14:formula1>
            <xm:f>Dropdowns!$F$7:$F$8</xm:f>
          </x14:formula1>
          <xm:sqref>E9 E25:E26 E14 E16 E18</xm:sqref>
        </x14:dataValidation>
        <x14:dataValidation type="list" allowBlank="1" showInputMessage="1" showErrorMessage="1" xr:uid="{CAA988B8-9371-4D48-BCC4-D5A104E69760}">
          <x14:formula1>
            <xm:f>Dropdowns!$F$7:$F$9</xm:f>
          </x14:formula1>
          <xm:sqref>E8 E13 E17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D8178-0489-47CE-B9DD-E177A60C15AA}">
  <dimension ref="B1:G37"/>
  <sheetViews>
    <sheetView topLeftCell="A19" zoomScaleNormal="100" workbookViewId="0">
      <selection activeCell="E21" sqref="E6:E21"/>
    </sheetView>
  </sheetViews>
  <sheetFormatPr defaultColWidth="8.7265625" defaultRowHeight="16.5" x14ac:dyDescent="0.45"/>
  <cols>
    <col min="1" max="1" width="3.81640625" style="21" customWidth="1"/>
    <col min="2" max="2" width="4.453125" style="85" customWidth="1"/>
    <col min="3" max="3" width="4.81640625" style="21" customWidth="1"/>
    <col min="4" max="4" width="109.1796875" style="33" customWidth="1"/>
    <col min="5" max="5" width="26.81640625" style="34" customWidth="1"/>
    <col min="6" max="6" width="17.7265625" style="34" customWidth="1"/>
    <col min="7" max="7" width="17.7265625" style="6" customWidth="1"/>
    <col min="8" max="16384" width="8.7265625" style="21"/>
  </cols>
  <sheetData>
    <row r="1" spans="3:7" ht="17" thickBot="1" x14ac:dyDescent="0.5"/>
    <row r="2" spans="3:7" ht="52" customHeight="1" x14ac:dyDescent="0.45">
      <c r="C2" s="173" t="s">
        <v>507</v>
      </c>
      <c r="D2" s="174"/>
      <c r="E2" s="174"/>
      <c r="F2" s="175"/>
      <c r="G2" s="21"/>
    </row>
    <row r="3" spans="3:7" ht="47.15" customHeight="1" thickBot="1" x14ac:dyDescent="0.5">
      <c r="C3" s="176" t="s">
        <v>37</v>
      </c>
      <c r="D3" s="177"/>
      <c r="E3" s="177"/>
      <c r="F3" s="178"/>
      <c r="G3" s="21"/>
    </row>
    <row r="4" spans="3:7" ht="75.650000000000006" customHeight="1" thickBot="1" x14ac:dyDescent="0.5">
      <c r="C4" s="163" t="s">
        <v>435</v>
      </c>
      <c r="D4" s="164"/>
      <c r="E4" s="22" t="s">
        <v>20</v>
      </c>
      <c r="F4" s="23" t="s">
        <v>21</v>
      </c>
      <c r="G4" s="73" t="s">
        <v>489</v>
      </c>
    </row>
    <row r="5" spans="3:7" ht="27" customHeight="1" thickBot="1" x14ac:dyDescent="1">
      <c r="C5" s="99" t="s">
        <v>456</v>
      </c>
      <c r="D5" s="97"/>
      <c r="E5" s="97"/>
      <c r="F5" s="100"/>
      <c r="G5" s="74"/>
    </row>
    <row r="6" spans="3:7" ht="31" customHeight="1" x14ac:dyDescent="0.45">
      <c r="C6" s="24" t="s">
        <v>38</v>
      </c>
      <c r="D6" s="25" t="s">
        <v>459</v>
      </c>
      <c r="E6" s="26"/>
      <c r="F6" s="105" t="str" cm="1">
        <f t="array" ref="F6">IFERROR(_xlfn.IFS(E6="We have not started this",1,E6="We have committed to a plan",2,E6="We have launched and are developing this",3,E6="We have been doing this for some time", 4),"")</f>
        <v/>
      </c>
      <c r="G6" s="75">
        <v>3</v>
      </c>
    </row>
    <row r="7" spans="3:7" ht="30" customHeight="1" x14ac:dyDescent="0.45">
      <c r="C7" s="27" t="s">
        <v>39</v>
      </c>
      <c r="D7" s="28" t="s">
        <v>458</v>
      </c>
      <c r="E7" s="29"/>
      <c r="F7" s="105" t="str" cm="1">
        <f t="array" ref="F7">IFERROR(_xlfn.IFS(E7="Yes",1,E7="N/A",0,E7="No",0),"")</f>
        <v/>
      </c>
      <c r="G7" s="75">
        <v>1</v>
      </c>
    </row>
    <row r="8" spans="3:7" ht="30" customHeight="1" x14ac:dyDescent="0.45">
      <c r="C8" s="27" t="s">
        <v>40</v>
      </c>
      <c r="D8" s="28" t="s">
        <v>511</v>
      </c>
      <c r="E8" s="29"/>
      <c r="F8" s="105" t="str" cm="1">
        <f t="array" ref="F8">IFERROR(_xlfn.IFS(E8="We have not started this",1,E8="We have committed to a plan",2,E8="We have launched and are developing this",3,E8="We have been doing this for some time", 4),"")</f>
        <v/>
      </c>
      <c r="G8" s="75">
        <v>3</v>
      </c>
    </row>
    <row r="9" spans="3:7" ht="33.65" customHeight="1" x14ac:dyDescent="0.45">
      <c r="C9" s="27" t="s">
        <v>468</v>
      </c>
      <c r="D9" s="28" t="s">
        <v>461</v>
      </c>
      <c r="E9" s="29"/>
      <c r="F9" s="105" t="str" cm="1">
        <f t="array" ref="F9">IFERROR(_xlfn.IFS(E9="We have not started this",1,E9="We have committed to a plan",2,E9="We have launched and are developing this",3,E9="We have been doing this for some time", 4),"")</f>
        <v/>
      </c>
      <c r="G9" s="75">
        <v>3</v>
      </c>
    </row>
    <row r="10" spans="3:7" ht="33.65" customHeight="1" x14ac:dyDescent="0.45">
      <c r="C10" s="27" t="s">
        <v>47</v>
      </c>
      <c r="D10" s="28" t="s">
        <v>463</v>
      </c>
      <c r="E10" s="29"/>
      <c r="F10" s="105" t="str" cm="1">
        <f t="array" ref="F10">IFERROR(_xlfn.IFS(E10="Yes",1,E10="N/A",0,E10="No",0),"")</f>
        <v/>
      </c>
      <c r="G10" s="75">
        <v>1</v>
      </c>
    </row>
    <row r="11" spans="3:7" ht="33.65" customHeight="1" x14ac:dyDescent="0.45">
      <c r="C11" s="27" t="s">
        <v>26</v>
      </c>
      <c r="D11" s="28" t="s">
        <v>464</v>
      </c>
      <c r="E11" s="29"/>
      <c r="F11" s="105" t="str" cm="1">
        <f t="array" ref="F11">IFERROR(_xlfn.IFS(E11="We have not started this",1,E11="We have committed to a plan",2,E11="We have launched and are developing this",3,E11="We have been doing this for some time", 4),"")</f>
        <v/>
      </c>
      <c r="G11" s="75">
        <v>3</v>
      </c>
    </row>
    <row r="12" spans="3:7" ht="37.5" customHeight="1" thickBot="1" x14ac:dyDescent="0.5">
      <c r="C12" s="30" t="s">
        <v>27</v>
      </c>
      <c r="D12" s="31" t="s">
        <v>467</v>
      </c>
      <c r="E12" s="32"/>
      <c r="F12" s="105" t="str" cm="1">
        <f t="array" ref="F12">IFERROR(_xlfn.IFS(E12="We have not started this",1,E12="We have committed to a plan",2,E12="We have launched and are developing this",3,E12="We have been doing this for some time", 4),"")</f>
        <v/>
      </c>
      <c r="G12" s="75">
        <v>3</v>
      </c>
    </row>
    <row r="13" spans="3:7" ht="29.15" customHeight="1" thickBot="1" x14ac:dyDescent="1">
      <c r="C13" s="101" t="s">
        <v>457</v>
      </c>
      <c r="D13" s="102"/>
      <c r="E13" s="102"/>
      <c r="F13" s="103"/>
      <c r="G13" s="75"/>
    </row>
    <row r="14" spans="3:7" ht="33" customHeight="1" x14ac:dyDescent="0.45">
      <c r="C14" s="24" t="s">
        <v>469</v>
      </c>
      <c r="D14" s="25" t="s">
        <v>460</v>
      </c>
      <c r="E14" s="26"/>
      <c r="F14" s="105" t="str" cm="1">
        <f t="array" ref="F14">IFERROR(_xlfn.IFS(E14="We have not started this",1,E14="We have committed to a plan",2,E14="We have launched and are developing this",3,E14="We have been doing this for some time", 4),"")</f>
        <v/>
      </c>
      <c r="G14" s="75">
        <v>3</v>
      </c>
    </row>
    <row r="15" spans="3:7" ht="24.65" customHeight="1" x14ac:dyDescent="0.45">
      <c r="C15" s="27" t="s">
        <v>451</v>
      </c>
      <c r="D15" s="28" t="s">
        <v>458</v>
      </c>
      <c r="E15" s="29"/>
      <c r="F15" s="105" t="str" cm="1">
        <f t="array" ref="F15">IFERROR(_xlfn.IFS(E15="Yes",1,E15="N/A",0,E15="No",0),"")</f>
        <v/>
      </c>
      <c r="G15" s="75">
        <v>1</v>
      </c>
    </row>
    <row r="16" spans="3:7" ht="32.5" customHeight="1" x14ac:dyDescent="0.45">
      <c r="C16" s="27" t="s">
        <v>470</v>
      </c>
      <c r="D16" s="28" t="s">
        <v>527</v>
      </c>
      <c r="E16" s="29"/>
      <c r="F16" s="105" t="str" cm="1">
        <f t="array" ref="F16">IFERROR(_xlfn.IFS(E16="We have not started this",1,E16="We have committed to a plan",2,E16="We have launched and are developing this",3,E16="We have been doing this for some time", 4),"")</f>
        <v/>
      </c>
      <c r="G16" s="75">
        <v>3</v>
      </c>
    </row>
    <row r="17" spans="3:7" ht="30" customHeight="1" x14ac:dyDescent="0.45">
      <c r="C17" s="27" t="s">
        <v>30</v>
      </c>
      <c r="D17" s="28" t="s">
        <v>462</v>
      </c>
      <c r="E17" s="29"/>
      <c r="F17" s="105" t="str" cm="1">
        <f t="array" ref="F17">IFERROR(_xlfn.IFS(E17="We have not started this",1,E17="We have committed to a plan",2,E17="We have launched and are developing this",3,E17="We have been doing this for some time", 4),"")</f>
        <v/>
      </c>
      <c r="G17" s="75">
        <v>3</v>
      </c>
    </row>
    <row r="18" spans="3:7" ht="30" customHeight="1" x14ac:dyDescent="0.45">
      <c r="C18" s="27" t="s">
        <v>32</v>
      </c>
      <c r="D18" s="35" t="s">
        <v>463</v>
      </c>
      <c r="E18" s="29"/>
      <c r="F18" s="105" t="str" cm="1">
        <f t="array" ref="F18">IFERROR(_xlfn.IFS(E18="Yes",1,E18="N/A",0,E18="No",0),"")</f>
        <v/>
      </c>
      <c r="G18" s="75">
        <v>1</v>
      </c>
    </row>
    <row r="19" spans="3:7" ht="45" customHeight="1" x14ac:dyDescent="0.45">
      <c r="C19" s="27" t="s">
        <v>33</v>
      </c>
      <c r="D19" s="28" t="s">
        <v>465</v>
      </c>
      <c r="E19" s="29"/>
      <c r="F19" s="105" t="str" cm="1">
        <f t="array" ref="F19">IFERROR(_xlfn.IFS(E19="We have not started this",1,E19="We have committed to a plan",2,E19="We have launched and are developing this",3,E19="We have been doing this for some time", 4),"")</f>
        <v/>
      </c>
      <c r="G19" s="75">
        <v>3</v>
      </c>
    </row>
    <row r="20" spans="3:7" ht="43.5" x14ac:dyDescent="0.45">
      <c r="C20" s="27" t="s">
        <v>34</v>
      </c>
      <c r="D20" s="28" t="s">
        <v>466</v>
      </c>
      <c r="E20" s="29"/>
      <c r="F20" s="105" t="str" cm="1">
        <f t="array" ref="F20">IFERROR(_xlfn.IFS(E20="We have not started this",1,E20="We have committed to a plan",2,E20="We have launched and are developing this",3,E20="We have been doing this for some time", 4),"")</f>
        <v/>
      </c>
      <c r="G20" s="75">
        <v>3</v>
      </c>
    </row>
    <row r="21" spans="3:7" ht="29" x14ac:dyDescent="0.45">
      <c r="C21" s="27" t="s">
        <v>53</v>
      </c>
      <c r="D21" s="28" t="s">
        <v>526</v>
      </c>
      <c r="E21" s="29"/>
      <c r="F21" s="105" t="str" cm="1">
        <f t="array" ref="F21">IFERROR(_xlfn.IFS(E21="We have not started this",1,E21="We have committed to a plan",2,E21="We have launched and are developing this",3,E21="We have been doing this for some time", 4),"")</f>
        <v/>
      </c>
      <c r="G21" s="75">
        <v>3</v>
      </c>
    </row>
    <row r="22" spans="3:7" ht="17" thickBot="1" x14ac:dyDescent="0.5">
      <c r="D22" s="35"/>
      <c r="E22" s="36"/>
      <c r="F22" s="21"/>
      <c r="G22" s="75"/>
    </row>
    <row r="23" spans="3:7" ht="23" x14ac:dyDescent="0.45">
      <c r="C23" s="179" t="s">
        <v>41</v>
      </c>
      <c r="D23" s="180"/>
      <c r="E23" s="180"/>
      <c r="F23" s="50">
        <f>SUM(F6:F20)</f>
        <v>0</v>
      </c>
      <c r="G23" s="75">
        <f>SUM(G5:G22)</f>
        <v>37</v>
      </c>
    </row>
    <row r="24" spans="3:7" ht="28" customHeight="1" thickBot="1" x14ac:dyDescent="0.5">
      <c r="C24" s="181" t="s">
        <v>42</v>
      </c>
      <c r="D24" s="182"/>
      <c r="E24" s="182"/>
      <c r="F24" s="51" t="str">
        <f>IF(F23&gt;24,"Established",(IF(F23&gt;12,"Developing","Beginning")))</f>
        <v>Beginning</v>
      </c>
      <c r="G24" s="76"/>
    </row>
    <row r="25" spans="3:7" x14ac:dyDescent="0.45">
      <c r="D25" s="21"/>
      <c r="E25" s="21"/>
      <c r="F25" s="86" t="s">
        <v>512</v>
      </c>
      <c r="G25" s="77" t="s">
        <v>504</v>
      </c>
    </row>
    <row r="26" spans="3:7" x14ac:dyDescent="0.45">
      <c r="D26" s="21"/>
      <c r="E26" s="21"/>
      <c r="F26" s="87" t="s">
        <v>513</v>
      </c>
      <c r="G26" s="75" t="s">
        <v>500</v>
      </c>
    </row>
    <row r="27" spans="3:7" ht="17" thickBot="1" x14ac:dyDescent="0.5">
      <c r="D27" s="37"/>
      <c r="E27" s="36"/>
      <c r="F27" s="88" t="s">
        <v>514</v>
      </c>
      <c r="G27" s="78" t="s">
        <v>501</v>
      </c>
    </row>
    <row r="28" spans="3:7" x14ac:dyDescent="0.45">
      <c r="D28" s="37"/>
      <c r="E28" s="36"/>
      <c r="F28" s="38"/>
      <c r="G28" s="21"/>
    </row>
    <row r="29" spans="3:7" x14ac:dyDescent="0.45">
      <c r="D29" s="39"/>
      <c r="E29" s="36"/>
      <c r="F29" s="38"/>
      <c r="G29" s="21"/>
    </row>
    <row r="30" spans="3:7" x14ac:dyDescent="0.45">
      <c r="G30" s="21"/>
    </row>
    <row r="31" spans="3:7" x14ac:dyDescent="0.45">
      <c r="G31" s="21"/>
    </row>
    <row r="32" spans="3:7" x14ac:dyDescent="0.45">
      <c r="G32" s="21"/>
    </row>
    <row r="33" spans="7:7" x14ac:dyDescent="0.45">
      <c r="G33" s="21"/>
    </row>
    <row r="34" spans="7:7" x14ac:dyDescent="0.45">
      <c r="G34" s="21"/>
    </row>
    <row r="35" spans="7:7" x14ac:dyDescent="0.45">
      <c r="G35" s="21"/>
    </row>
    <row r="36" spans="7:7" x14ac:dyDescent="0.45">
      <c r="G36" s="2"/>
    </row>
    <row r="37" spans="7:7" x14ac:dyDescent="0.45">
      <c r="G37" s="2"/>
    </row>
  </sheetData>
  <sheetProtection algorithmName="SHA-512" hashValue="1MS+e+q/CObXZcQAFmhOGjzdZu6UJuVGJ/bEWEoOem/zT5aGwEjujZ/2bIS7SmqMQ7jN5EqS9zffxXIAsiupTg==" saltValue="CTMXtEZGHsyY4jSKPjwxKQ==" spinCount="100000" sheet="1" selectLockedCells="1"/>
  <mergeCells count="5">
    <mergeCell ref="C2:F2"/>
    <mergeCell ref="C3:F3"/>
    <mergeCell ref="C4:D4"/>
    <mergeCell ref="C23:E23"/>
    <mergeCell ref="C24:E24"/>
  </mergeCells>
  <dataValidations count="1">
    <dataValidation type="whole" allowBlank="1" showInputMessage="1" showErrorMessage="1" sqref="F22:F23" xr:uid="{16F7EAA0-17AF-49CF-A873-5C734861A694}">
      <formula1>0</formula1>
      <formula2>39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BBF9D70-0F09-4A6D-BE3D-3C15C64E33A9}">
          <x14:formula1>
            <xm:f>Dropdowns!$B$1:$B$5</xm:f>
          </x14:formula1>
          <xm:sqref>E11:E12 E6 E14 E19:E21 E8:E9 E16:E17</xm:sqref>
        </x14:dataValidation>
        <x14:dataValidation type="list" allowBlank="1" showInputMessage="1" showErrorMessage="1" xr:uid="{BD80ABD5-2812-4A87-8C15-62D9DACD9E03}">
          <x14:formula1>
            <xm:f>Dropdowns!$F$7:$F$9</xm:f>
          </x14:formula1>
          <xm:sqref>E7 E15 E18 E10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375D-F804-4485-8F7D-1E1827103704}">
  <dimension ref="B1:G37"/>
  <sheetViews>
    <sheetView topLeftCell="D27" zoomScaleNormal="100" workbookViewId="0">
      <selection activeCell="D1" sqref="C1:D1048576"/>
    </sheetView>
  </sheetViews>
  <sheetFormatPr defaultColWidth="8.7265625" defaultRowHeight="16.5" x14ac:dyDescent="0.45"/>
  <cols>
    <col min="1" max="1" width="4.453125" style="21" customWidth="1"/>
    <col min="2" max="2" width="4.453125" style="85" customWidth="1"/>
    <col min="3" max="3" width="4.81640625" style="21" customWidth="1"/>
    <col min="4" max="4" width="109.1796875" style="33" customWidth="1"/>
    <col min="5" max="5" width="26.81640625" style="34" customWidth="1"/>
    <col min="6" max="6" width="17.7265625" style="34" customWidth="1"/>
    <col min="7" max="7" width="17.7265625" style="6" customWidth="1"/>
    <col min="8" max="16384" width="8.7265625" style="21"/>
  </cols>
  <sheetData>
    <row r="1" spans="3:7" ht="17" thickBot="1" x14ac:dyDescent="0.5"/>
    <row r="2" spans="3:7" ht="52" customHeight="1" x14ac:dyDescent="0.45">
      <c r="C2" s="173" t="s">
        <v>43</v>
      </c>
      <c r="D2" s="174"/>
      <c r="E2" s="174"/>
      <c r="F2" s="175"/>
      <c r="G2" s="21"/>
    </row>
    <row r="3" spans="3:7" ht="59.15" customHeight="1" thickBot="1" x14ac:dyDescent="0.5">
      <c r="C3" s="176" t="s">
        <v>44</v>
      </c>
      <c r="D3" s="177"/>
      <c r="E3" s="177"/>
      <c r="F3" s="178"/>
      <c r="G3" s="21"/>
    </row>
    <row r="4" spans="3:7" ht="75.650000000000006" customHeight="1" thickBot="1" x14ac:dyDescent="0.5">
      <c r="C4" s="183" t="s">
        <v>435</v>
      </c>
      <c r="D4" s="184"/>
      <c r="E4" s="40" t="s">
        <v>20</v>
      </c>
      <c r="F4" s="79" t="s">
        <v>21</v>
      </c>
      <c r="G4" s="73" t="s">
        <v>489</v>
      </c>
    </row>
    <row r="5" spans="3:7" ht="26.5" customHeight="1" x14ac:dyDescent="0.95">
      <c r="C5" s="99" t="s">
        <v>471</v>
      </c>
      <c r="D5" s="97"/>
      <c r="E5" s="97"/>
      <c r="F5" s="97"/>
      <c r="G5" s="74"/>
    </row>
    <row r="6" spans="3:7" ht="31" customHeight="1" x14ac:dyDescent="0.45">
      <c r="C6" s="42" t="s">
        <v>22</v>
      </c>
      <c r="D6" s="59" t="s">
        <v>433</v>
      </c>
      <c r="E6" s="44"/>
      <c r="F6" s="105" t="str" cm="1">
        <f t="array" ref="F6">IFERROR(_xlfn.IFS(E6="We have not started this",1,E6="We have committed to a plan",2,E6="We have launched and are developing this",3,E6="We have been doing this for some time", 4),"")</f>
        <v/>
      </c>
      <c r="G6" s="75">
        <v>3</v>
      </c>
    </row>
    <row r="7" spans="3:7" ht="30" customHeight="1" x14ac:dyDescent="0.45">
      <c r="C7" s="27" t="s">
        <v>40</v>
      </c>
      <c r="D7" s="28" t="s">
        <v>524</v>
      </c>
      <c r="E7" s="105"/>
      <c r="F7" s="105" t="str" cm="1">
        <f t="array" ref="F7">IFERROR(_xlfn.IFS(E7="We have not started this",1,E7="We have committed to a plan",2,E7="We have launched and are developing this",3,E7="We have been doing this for some time", 4),"")</f>
        <v/>
      </c>
      <c r="G7" s="75">
        <v>3</v>
      </c>
    </row>
    <row r="8" spans="3:7" ht="30" customHeight="1" x14ac:dyDescent="0.45">
      <c r="C8" s="27" t="s">
        <v>46</v>
      </c>
      <c r="D8" s="28" t="s">
        <v>520</v>
      </c>
      <c r="E8" s="29"/>
      <c r="F8" s="105" t="str" cm="1">
        <f t="array" ref="F8">IFERROR(_xlfn.IFS(E8="We have not started this",1,E8="We have committed to a plan",2,E8="We have launched and are developing this",3,E8="We have been doing this for some time", 4),"")</f>
        <v/>
      </c>
      <c r="G8" s="75">
        <v>3</v>
      </c>
    </row>
    <row r="9" spans="3:7" ht="30" customHeight="1" x14ac:dyDescent="0.45">
      <c r="C9" s="27" t="s">
        <v>47</v>
      </c>
      <c r="D9" s="28" t="s">
        <v>502</v>
      </c>
      <c r="E9" s="29"/>
      <c r="F9" s="105" t="str" cm="1">
        <f t="array" ref="F9">IFERROR(_xlfn.IFS(E9="Yes",1,E9="N/A",0,E9="No",0),"")</f>
        <v/>
      </c>
      <c r="G9" s="75">
        <v>1</v>
      </c>
    </row>
    <row r="10" spans="3:7" ht="30" customHeight="1" x14ac:dyDescent="0.45">
      <c r="C10" s="27" t="s">
        <v>48</v>
      </c>
      <c r="D10" s="28" t="s">
        <v>482</v>
      </c>
      <c r="E10" s="29"/>
      <c r="F10" s="105" t="str" cm="1">
        <f t="array" ref="F10">IFERROR(_xlfn.IFS(E10="Yes",1,E10="N/A",0,E10="No",0),"")</f>
        <v/>
      </c>
      <c r="G10" s="75">
        <v>1</v>
      </c>
    </row>
    <row r="11" spans="3:7" ht="30" customHeight="1" thickBot="1" x14ac:dyDescent="0.5">
      <c r="C11" s="27" t="s">
        <v>26</v>
      </c>
      <c r="D11" s="28" t="s">
        <v>49</v>
      </c>
      <c r="E11" s="29"/>
      <c r="F11" s="105" t="str" cm="1">
        <f t="array" ref="F11">IFERROR(_xlfn.IFS(E11="We have not started this",1,E11="We have committed to a plan",2,E11="We have launched and are developing this",3,E11="We have been doing this for some time", 4),"")</f>
        <v/>
      </c>
      <c r="G11" s="75">
        <v>3</v>
      </c>
    </row>
    <row r="12" spans="3:7" ht="30" customHeight="1" x14ac:dyDescent="0.95">
      <c r="C12" s="99" t="s">
        <v>478</v>
      </c>
      <c r="D12" s="97"/>
      <c r="E12" s="97"/>
      <c r="F12" s="97"/>
      <c r="G12" s="75"/>
    </row>
    <row r="13" spans="3:7" ht="58.5" customHeight="1" x14ac:dyDescent="0.45">
      <c r="C13" s="27" t="s">
        <v>27</v>
      </c>
      <c r="D13" s="28" t="s">
        <v>472</v>
      </c>
      <c r="E13" s="29"/>
      <c r="F13" s="105" t="str" cm="1">
        <f t="array" ref="F13">IFERROR(_xlfn.IFS(E13="We have not started this",1,E13="We have committed to a plan",2,E13="We have launched and are developing this",3,E13="We have been doing this for some time", 4),"")</f>
        <v/>
      </c>
      <c r="G13" s="75">
        <v>3</v>
      </c>
    </row>
    <row r="14" spans="3:7" ht="45" customHeight="1" x14ac:dyDescent="0.45">
      <c r="C14" s="27" t="s">
        <v>29</v>
      </c>
      <c r="D14" s="28" t="s">
        <v>50</v>
      </c>
      <c r="E14" s="29"/>
      <c r="F14" s="105" t="str" cm="1">
        <f t="array" ref="F14">IFERROR(_xlfn.IFS(E14="We have not started this",1,E14="We have committed to a plan",2,E14="We have launched and are developing this",3,E14="We have been doing this for some time", 4),"")</f>
        <v/>
      </c>
      <c r="G14" s="75">
        <v>3</v>
      </c>
    </row>
    <row r="15" spans="3:7" ht="30" customHeight="1" thickBot="1" x14ac:dyDescent="0.5">
      <c r="C15" s="27" t="s">
        <v>30</v>
      </c>
      <c r="D15" s="28" t="s">
        <v>525</v>
      </c>
      <c r="E15" s="29"/>
      <c r="F15" s="105" t="str" cm="1">
        <f t="array" ref="F15">IFERROR(_xlfn.IFS(E15="We have not started this",1,E15="We have committed to a plan",2,E15="We have launched and are developing this",3,E15="We have been doing this for some time", 4),"")</f>
        <v/>
      </c>
      <c r="G15" s="75">
        <v>3</v>
      </c>
    </row>
    <row r="16" spans="3:7" ht="30" customHeight="1" x14ac:dyDescent="0.95">
      <c r="C16" s="99" t="s">
        <v>479</v>
      </c>
      <c r="D16" s="97"/>
      <c r="E16" s="97"/>
      <c r="F16" s="97"/>
      <c r="G16" s="75"/>
    </row>
    <row r="17" spans="3:7" ht="30" customHeight="1" x14ac:dyDescent="0.45">
      <c r="C17" s="64" t="s">
        <v>454</v>
      </c>
      <c r="D17" s="28" t="s">
        <v>483</v>
      </c>
      <c r="E17" s="29"/>
      <c r="F17" s="105" t="str" cm="1">
        <f t="array" ref="F17">IFERROR(_xlfn.IFS(E17="We have not started this",1,E17="We have committed to a plan",2,E17="We have launched and are developing this",3,E17="We have been doing this for some time", 4),"")</f>
        <v/>
      </c>
      <c r="G17" s="75">
        <v>3</v>
      </c>
    </row>
    <row r="18" spans="3:7" ht="30" customHeight="1" x14ac:dyDescent="0.45">
      <c r="C18" s="27" t="s">
        <v>52</v>
      </c>
      <c r="D18" s="28" t="s">
        <v>57</v>
      </c>
      <c r="E18" s="29"/>
      <c r="F18" s="105" t="str" cm="1">
        <f t="array" ref="F18">IFERROR(_xlfn.IFS(E18="We have not started this",1,E18="We have committed to a plan",2,E18="We have launched and are developing this",3,E18="We have been doing this for some time", 4),"")</f>
        <v/>
      </c>
      <c r="G18" s="75">
        <v>3</v>
      </c>
    </row>
    <row r="19" spans="3:7" ht="30" customHeight="1" thickBot="1" x14ac:dyDescent="0.5">
      <c r="C19" s="27" t="s">
        <v>34</v>
      </c>
      <c r="D19" s="28" t="s">
        <v>402</v>
      </c>
      <c r="E19" s="29"/>
      <c r="F19" s="105" t="str" cm="1">
        <f t="array" ref="F19">IFERROR(_xlfn.IFS(E19="We have not started this",1,E19="We have committed to a plan",2,E19="We have launched and are developing this",3,E19="We have been doing this for some time", 4),"")</f>
        <v/>
      </c>
      <c r="G19" s="75">
        <v>3</v>
      </c>
    </row>
    <row r="20" spans="3:7" ht="30" customHeight="1" x14ac:dyDescent="0.95">
      <c r="C20" s="99" t="s">
        <v>473</v>
      </c>
      <c r="D20" s="97"/>
      <c r="E20" s="97"/>
      <c r="F20" s="97"/>
      <c r="G20" s="75"/>
    </row>
    <row r="21" spans="3:7" ht="30" customHeight="1" x14ac:dyDescent="0.45">
      <c r="C21" s="27" t="s">
        <v>53</v>
      </c>
      <c r="D21" s="28" t="s">
        <v>51</v>
      </c>
      <c r="E21" s="29"/>
      <c r="F21" s="105" t="str" cm="1">
        <f t="array" ref="F21">IFERROR(_xlfn.IFS(E21="Yes",1,E21="N/A",0,E21="No",0),"")</f>
        <v/>
      </c>
      <c r="G21" s="75">
        <v>3</v>
      </c>
    </row>
    <row r="22" spans="3:7" ht="30" customHeight="1" x14ac:dyDescent="0.45">
      <c r="C22" s="27" t="s">
        <v>55</v>
      </c>
      <c r="D22" s="28" t="s">
        <v>54</v>
      </c>
      <c r="E22" s="29"/>
      <c r="F22" s="105" t="str" cm="1">
        <f t="array" ref="F22">IFERROR(_xlfn.IFS(E22="Yes",1,E22="N/A",0,E22="No",0),"")</f>
        <v/>
      </c>
      <c r="G22" s="75">
        <v>3</v>
      </c>
    </row>
    <row r="23" spans="3:7" ht="34" customHeight="1" x14ac:dyDescent="0.45">
      <c r="C23" s="27" t="s">
        <v>56</v>
      </c>
      <c r="D23" s="28" t="s">
        <v>59</v>
      </c>
      <c r="E23" s="29"/>
      <c r="F23" s="105" t="str" cm="1">
        <f t="array" ref="F23">IFERROR(_xlfn.IFS(E23="Yes",1,E23="N/A",0,E23="No",0),"")</f>
        <v/>
      </c>
      <c r="G23" s="75">
        <v>3</v>
      </c>
    </row>
    <row r="24" spans="3:7" ht="30" customHeight="1" x14ac:dyDescent="0.45">
      <c r="C24" s="27" t="s">
        <v>58</v>
      </c>
      <c r="D24" s="28" t="s">
        <v>480</v>
      </c>
      <c r="E24" s="29"/>
      <c r="F24" s="105" t="str" cm="1">
        <f t="array" ref="F24">IFERROR(_xlfn.IFS(E24="Yes",1,E24="N/A",0,E24="No",0),"")</f>
        <v/>
      </c>
      <c r="G24" s="75">
        <v>3</v>
      </c>
    </row>
    <row r="25" spans="3:7" ht="34.5" customHeight="1" thickBot="1" x14ac:dyDescent="0.5">
      <c r="C25" s="27" t="s">
        <v>60</v>
      </c>
      <c r="D25" s="28" t="s">
        <v>519</v>
      </c>
      <c r="E25" s="29"/>
      <c r="F25" s="105" t="str" cm="1">
        <f t="array" ref="F25">IFERROR(_xlfn.IFS(E25="We have not started this",1,E25="We have committed to a plan",2,E25="We have launched and are developing this",3,E25="We have been doing this for some time", 4),"")</f>
        <v/>
      </c>
      <c r="G25" s="75">
        <v>3</v>
      </c>
    </row>
    <row r="26" spans="3:7" ht="30" customHeight="1" x14ac:dyDescent="0.95">
      <c r="C26" s="99" t="s">
        <v>481</v>
      </c>
      <c r="D26" s="97"/>
      <c r="E26" s="97"/>
      <c r="F26" s="97"/>
      <c r="G26" s="75"/>
    </row>
    <row r="27" spans="3:7" ht="30" customHeight="1" x14ac:dyDescent="0.45">
      <c r="C27" s="27" t="s">
        <v>55</v>
      </c>
      <c r="D27" s="28" t="s">
        <v>474</v>
      </c>
      <c r="E27" s="29"/>
      <c r="F27" s="105" t="str" cm="1">
        <f t="array" ref="F27">IFERROR(_xlfn.IFS(E27="We have not started this",1,E27="We have committed to a plan",2,E27="We have launched and are developing this",3,E27="We have been doing this for some time", 4),"")</f>
        <v/>
      </c>
      <c r="G27" s="75">
        <v>3</v>
      </c>
    </row>
    <row r="28" spans="3:7" ht="30" customHeight="1" thickBot="1" x14ac:dyDescent="0.5">
      <c r="C28" s="30" t="s">
        <v>56</v>
      </c>
      <c r="D28" s="31" t="s">
        <v>63</v>
      </c>
      <c r="E28" s="29"/>
      <c r="F28" s="105" t="str" cm="1">
        <f t="array" ref="F28">IFERROR(_xlfn.IFS(E28="We have not started this",1,E28="We have committed to a plan",2,E28="We have launched and are developing this",3,E28="We have been doing this for some time", 4),"")</f>
        <v/>
      </c>
      <c r="G28" s="75">
        <v>3</v>
      </c>
    </row>
    <row r="29" spans="3:7" ht="17" thickBot="1" x14ac:dyDescent="0.5">
      <c r="D29" s="35"/>
      <c r="E29" s="36"/>
      <c r="F29" s="21"/>
      <c r="G29" s="21"/>
    </row>
    <row r="30" spans="3:7" ht="23" x14ac:dyDescent="0.45">
      <c r="C30" s="179" t="s">
        <v>64</v>
      </c>
      <c r="D30" s="180"/>
      <c r="E30" s="180"/>
      <c r="F30" s="71">
        <f>SUM(F6:F28)</f>
        <v>0</v>
      </c>
      <c r="G30" s="75">
        <f>SUM(G6:G29)</f>
        <v>53</v>
      </c>
    </row>
    <row r="31" spans="3:7" ht="28" customHeight="1" thickBot="1" x14ac:dyDescent="0.5">
      <c r="C31" s="181" t="s">
        <v>42</v>
      </c>
      <c r="D31" s="182"/>
      <c r="E31" s="182"/>
      <c r="F31" s="72" t="str">
        <f>IF(F30&gt;34,"Established",(IF(F30&gt;17,"Developing","Beginning")))</f>
        <v>Beginning</v>
      </c>
      <c r="G31" s="76"/>
    </row>
    <row r="32" spans="3:7" x14ac:dyDescent="0.45">
      <c r="D32" s="21"/>
      <c r="E32" s="21"/>
      <c r="F32" s="86" t="s">
        <v>512</v>
      </c>
      <c r="G32" s="77" t="s">
        <v>508</v>
      </c>
    </row>
    <row r="33" spans="4:7" x14ac:dyDescent="0.45">
      <c r="D33" s="21"/>
      <c r="E33" s="21"/>
      <c r="F33" s="87" t="s">
        <v>513</v>
      </c>
      <c r="G33" s="75" t="s">
        <v>490</v>
      </c>
    </row>
    <row r="34" spans="4:7" ht="17" thickBot="1" x14ac:dyDescent="0.5">
      <c r="D34" s="37"/>
      <c r="E34" s="36"/>
      <c r="F34" s="88" t="s">
        <v>514</v>
      </c>
      <c r="G34" s="78" t="s">
        <v>503</v>
      </c>
    </row>
    <row r="35" spans="4:7" x14ac:dyDescent="0.45">
      <c r="D35" s="37"/>
      <c r="E35" s="36"/>
      <c r="F35" s="38"/>
      <c r="G35" s="21"/>
    </row>
    <row r="36" spans="4:7" x14ac:dyDescent="0.45">
      <c r="D36" s="39"/>
      <c r="E36" s="36"/>
      <c r="F36" s="38"/>
      <c r="G36" s="2"/>
    </row>
    <row r="37" spans="4:7" x14ac:dyDescent="0.45">
      <c r="G37" s="2"/>
    </row>
  </sheetData>
  <sheetProtection algorithmName="SHA-512" hashValue="10621bY51sf+2+bWkbFpA5OoeHzAJxF/6+lkqI5qumX4SomgNdsam5sHyaIiabKrqhoxxqYeHkbOF2VAe6d1bQ==" saltValue="hiKLAfAiBa3ui3/UOpQ6aw==" spinCount="100000" sheet="1" selectLockedCells="1"/>
  <mergeCells count="5">
    <mergeCell ref="C2:F2"/>
    <mergeCell ref="C3:F3"/>
    <mergeCell ref="C4:D4"/>
    <mergeCell ref="C30:E30"/>
    <mergeCell ref="C31:E31"/>
  </mergeCells>
  <dataValidations count="2">
    <dataValidation type="whole" allowBlank="1" showInputMessage="1" showErrorMessage="1" sqref="F29" xr:uid="{8787150D-D633-4D9B-AF89-12C8D0A31A94}">
      <formula1>0</formula1>
      <formula2>39</formula2>
    </dataValidation>
    <dataValidation type="whole" allowBlank="1" showInputMessage="1" showErrorMessage="1" sqref="F30" xr:uid="{091468FA-5633-46C8-BA8D-22DD16553C53}">
      <formula1>0</formula1>
      <formula2>60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51150224-B6DC-45B3-85ED-C46A84D1DA86}">
          <x14:formula1>
            <xm:f>Dropdowns!$B$1:$B$5</xm:f>
          </x14:formula1>
          <xm:sqref>E6:E8 E27:E28 E13:E15 E17:E19 E25 E11</xm:sqref>
        </x14:dataValidation>
        <x14:dataValidation type="list" allowBlank="1" showInputMessage="1" showErrorMessage="1" xr:uid="{D15936C1-EB18-49E6-AD06-D0973592650F}">
          <x14:formula1>
            <xm:f>Dropdowns!$F$7:$F$9</xm:f>
          </x14:formula1>
          <xm:sqref>E9:E10 E21:E24</xm:sqref>
        </x14:dataValidation>
        <x14:dataValidation type="list" allowBlank="1" showInputMessage="1" showErrorMessage="1" xr:uid="{029C8A5D-65E4-4BB6-BA72-44D3B49E1006}">
          <x14:formula1>
            <xm:f>Dropdowns!$F$11:$F$14</xm:f>
          </x14:formula1>
          <xm:sqref>E27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B10B5-A2C3-4616-9CD0-3F2EBB72F94E}">
  <dimension ref="B1:H17"/>
  <sheetViews>
    <sheetView topLeftCell="B6" zoomScaleNormal="100" workbookViewId="0">
      <selection activeCell="D9" sqref="D5:D9"/>
    </sheetView>
  </sheetViews>
  <sheetFormatPr defaultColWidth="8.7265625" defaultRowHeight="16.5" x14ac:dyDescent="0.45"/>
  <cols>
    <col min="1" max="1" width="4.453125" style="21" customWidth="1"/>
    <col min="2" max="2" width="4.81640625" style="21" customWidth="1"/>
    <col min="3" max="3" width="109.1796875" style="33" customWidth="1"/>
    <col min="4" max="4" width="26.81640625" style="34" customWidth="1"/>
    <col min="5" max="5" width="17.7265625" style="34" customWidth="1"/>
    <col min="6" max="6" width="25.54296875" style="21" customWidth="1"/>
    <col min="7" max="16384" width="8.7265625" style="21"/>
  </cols>
  <sheetData>
    <row r="1" spans="2:8" ht="17" thickBot="1" x14ac:dyDescent="0.5"/>
    <row r="2" spans="2:8" ht="52" customHeight="1" x14ac:dyDescent="0.45">
      <c r="B2" s="173" t="s">
        <v>65</v>
      </c>
      <c r="C2" s="174"/>
      <c r="D2" s="174"/>
      <c r="E2" s="175"/>
    </row>
    <row r="3" spans="2:8" ht="44.5" customHeight="1" thickBot="1" x14ac:dyDescent="0.5">
      <c r="B3" s="176" t="s">
        <v>66</v>
      </c>
      <c r="C3" s="177"/>
      <c r="D3" s="177"/>
      <c r="E3" s="178"/>
    </row>
    <row r="4" spans="2:8" ht="75.650000000000006" customHeight="1" thickBot="1" x14ac:dyDescent="0.5">
      <c r="B4" s="183" t="s">
        <v>435</v>
      </c>
      <c r="C4" s="184"/>
      <c r="D4" s="40" t="s">
        <v>20</v>
      </c>
      <c r="E4" s="41" t="s">
        <v>21</v>
      </c>
      <c r="F4" s="73" t="s">
        <v>489</v>
      </c>
    </row>
    <row r="5" spans="2:8" ht="43" customHeight="1" x14ac:dyDescent="0.45">
      <c r="B5" s="24" t="s">
        <v>22</v>
      </c>
      <c r="C5" s="25" t="s">
        <v>521</v>
      </c>
      <c r="D5" s="26"/>
      <c r="E5" s="105" t="str" cm="1">
        <f t="array" ref="E5">IFERROR(_xlfn.IFS(D5="We have not started this",1,D5="We have committed to a plan",2,D5="We have launched and are developing this",3,D5="We have been doing this for some time", 4),"")</f>
        <v/>
      </c>
      <c r="F5" s="75">
        <v>3</v>
      </c>
    </row>
    <row r="6" spans="2:8" ht="32.5" customHeight="1" x14ac:dyDescent="0.45">
      <c r="B6" s="42" t="s">
        <v>23</v>
      </c>
      <c r="C6" s="43" t="s">
        <v>523</v>
      </c>
      <c r="D6" s="44"/>
      <c r="E6" s="105" t="str" cm="1">
        <f t="array" ref="E6">IFERROR(_xlfn.IFS(D6="We have not started this",1,D6="We have committed to a plan",2,D6="We have launched and are developing this",3,D6="We have been doing this for some time", 4),"")</f>
        <v/>
      </c>
      <c r="F6" s="75">
        <v>3</v>
      </c>
    </row>
    <row r="7" spans="2:8" ht="30" customHeight="1" x14ac:dyDescent="0.45">
      <c r="B7" s="27" t="s">
        <v>67</v>
      </c>
      <c r="C7" s="43" t="s">
        <v>522</v>
      </c>
      <c r="D7" s="29"/>
      <c r="E7" s="105" t="str" cm="1">
        <f t="array" ref="E7">IFERROR(_xlfn.IFS(D7="Yes",1,D7="N/A",0,D7="No",0),"")</f>
        <v/>
      </c>
      <c r="F7" s="75">
        <v>1</v>
      </c>
    </row>
    <row r="8" spans="2:8" ht="30" customHeight="1" x14ac:dyDescent="0.45">
      <c r="B8" s="27" t="s">
        <v>68</v>
      </c>
      <c r="C8" s="59" t="s">
        <v>69</v>
      </c>
      <c r="D8" s="29"/>
      <c r="E8" s="105" t="str" cm="1">
        <f t="array" ref="E8">IFERROR(_xlfn.IFS(D8="We have not started this",1,D8="We have committed to a plan",2,D8="We have launched and are developing this",3,D8="We have been doing this for some time", 4),"")</f>
        <v/>
      </c>
      <c r="F8" s="75">
        <v>3</v>
      </c>
    </row>
    <row r="9" spans="2:8" ht="30" customHeight="1" thickBot="1" x14ac:dyDescent="0.5">
      <c r="B9" s="30" t="s">
        <v>26</v>
      </c>
      <c r="C9" s="45" t="s">
        <v>410</v>
      </c>
      <c r="D9" s="32"/>
      <c r="E9" s="105" t="str" cm="1">
        <f t="array" ref="E9">IFERROR(_xlfn.IFS(D9="We have not started this",1,D9="We have committed to a plan",2,D9="We have launched and are developing this",3,D9="We have been doing this for some time", 4),"")</f>
        <v/>
      </c>
      <c r="F9" s="75">
        <v>3</v>
      </c>
    </row>
    <row r="10" spans="2:8" ht="17" thickBot="1" x14ac:dyDescent="0.5">
      <c r="C10" s="35"/>
      <c r="D10" s="36"/>
      <c r="E10" s="21"/>
      <c r="F10" s="75"/>
    </row>
    <row r="11" spans="2:8" ht="23" x14ac:dyDescent="0.45">
      <c r="B11" s="179" t="s">
        <v>70</v>
      </c>
      <c r="C11" s="180"/>
      <c r="D11" s="180"/>
      <c r="E11" s="50">
        <f>SUM(E5:E9)</f>
        <v>0</v>
      </c>
      <c r="F11" s="75">
        <f>SUM(F5:F10)</f>
        <v>13</v>
      </c>
    </row>
    <row r="12" spans="2:8" ht="28" customHeight="1" thickBot="1" x14ac:dyDescent="0.5">
      <c r="B12" s="181" t="s">
        <v>42</v>
      </c>
      <c r="C12" s="182"/>
      <c r="D12" s="182"/>
      <c r="E12" s="51" t="str">
        <f>IF(E11&gt;8,"Established",(IF(E11&gt;4,"Developing","Beginning")))</f>
        <v>Beginning</v>
      </c>
      <c r="F12" s="75"/>
    </row>
    <row r="13" spans="2:8" x14ac:dyDescent="0.45">
      <c r="C13" s="21"/>
      <c r="D13" s="21"/>
      <c r="E13" s="86" t="s">
        <v>512</v>
      </c>
      <c r="F13" s="76" t="s">
        <v>505</v>
      </c>
      <c r="H13" s="69"/>
    </row>
    <row r="14" spans="2:8" x14ac:dyDescent="0.45">
      <c r="C14" s="21"/>
      <c r="D14" s="21"/>
      <c r="E14" s="87" t="s">
        <v>513</v>
      </c>
      <c r="F14" s="80" t="s">
        <v>509</v>
      </c>
    </row>
    <row r="15" spans="2:8" ht="17" thickBot="1" x14ac:dyDescent="0.5">
      <c r="C15" s="37"/>
      <c r="D15" s="36"/>
      <c r="E15" s="88" t="s">
        <v>514</v>
      </c>
      <c r="F15" s="80" t="s">
        <v>510</v>
      </c>
    </row>
    <row r="16" spans="2:8" x14ac:dyDescent="0.45">
      <c r="C16" s="37"/>
      <c r="D16" s="36"/>
      <c r="E16" s="38"/>
    </row>
    <row r="17" spans="3:5" x14ac:dyDescent="0.45">
      <c r="C17" s="39"/>
      <c r="D17" s="36"/>
      <c r="E17" s="38"/>
    </row>
  </sheetData>
  <sheetProtection algorithmName="SHA-512" hashValue="eDm9azr7BwXp3xjtMPY1V1Vj7NADDdV02IBv9qmrMA2/Ay321tetVgjYf6gOC8G6M1wFuTM3ilBS+rxFF8yKJw==" saltValue="sPlm39DltQBrafexgl0Cnw==" spinCount="100000" sheet="1" selectLockedCells="1"/>
  <mergeCells count="5">
    <mergeCell ref="B2:E2"/>
    <mergeCell ref="B3:E3"/>
    <mergeCell ref="B4:C4"/>
    <mergeCell ref="B11:D11"/>
    <mergeCell ref="B12:D12"/>
  </mergeCells>
  <dataValidations count="2">
    <dataValidation type="whole" allowBlank="1" showInputMessage="1" showErrorMessage="1" sqref="E11" xr:uid="{4E08AD95-B8C9-452F-AE62-E432AA6EE1A4}">
      <formula1>0</formula1>
      <formula2>60</formula2>
    </dataValidation>
    <dataValidation type="whole" allowBlank="1" showInputMessage="1" showErrorMessage="1" sqref="E10" xr:uid="{03E56184-96DC-4338-AF83-55147605B0E8}">
      <formula1>0</formula1>
      <formula2>39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5AB84A7-C7C3-4155-9866-42465D43A56B}">
          <x14:formula1>
            <xm:f>Dropdowns!$B$1:$B$5</xm:f>
          </x14:formula1>
          <xm:sqref>D5:D6 D8:D9</xm:sqref>
        </x14:dataValidation>
        <x14:dataValidation type="list" allowBlank="1" showInputMessage="1" showErrorMessage="1" xr:uid="{52345286-960D-44A9-8250-8B94C5606438}">
          <x14:formula1>
            <xm:f>Dropdowns!$F$7:$F$9</xm:f>
          </x14:formula1>
          <xm:sqref>D7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1DF03-1FE2-41E1-B9C2-DABF31053840}">
  <dimension ref="B2:O16"/>
  <sheetViews>
    <sheetView topLeftCell="A7" zoomScaleNormal="100" workbookViewId="0">
      <selection activeCell="H15" sqref="H15"/>
    </sheetView>
  </sheetViews>
  <sheetFormatPr defaultColWidth="8.7265625" defaultRowHeight="14.5" x14ac:dyDescent="0.4"/>
  <cols>
    <col min="1" max="1" width="2.26953125" style="39" customWidth="1"/>
    <col min="2" max="2" width="13.08984375" style="39" customWidth="1"/>
    <col min="3" max="3" width="7.54296875" style="39" customWidth="1"/>
    <col min="4" max="4" width="22.54296875" style="39" customWidth="1"/>
    <col min="5" max="5" width="15.26953125" style="39" customWidth="1"/>
    <col min="6" max="6" width="15.453125" style="39" customWidth="1"/>
    <col min="7" max="7" width="16.7265625" style="39" customWidth="1"/>
    <col min="8" max="8" width="59.453125" style="39" customWidth="1"/>
    <col min="9" max="9" width="25.453125" style="39" customWidth="1"/>
    <col min="10" max="10" width="33.54296875" style="39" customWidth="1"/>
    <col min="11" max="11" width="20.453125" style="39" customWidth="1"/>
    <col min="12" max="12" width="28.6328125" style="39" customWidth="1"/>
    <col min="13" max="16384" width="8.7265625" style="39"/>
  </cols>
  <sheetData>
    <row r="2" spans="2:15" ht="27.5" x14ac:dyDescent="1.1499999999999999">
      <c r="B2" s="213" t="s">
        <v>71</v>
      </c>
      <c r="C2" s="213"/>
      <c r="D2" s="218">
        <f>IFERROR('About your organisation'!C6,"")</f>
        <v>0</v>
      </c>
      <c r="E2" s="218">
        <f>'About your organisation'!C7</f>
        <v>0</v>
      </c>
    </row>
    <row r="3" spans="2:15" ht="27.5" x14ac:dyDescent="1.1499999999999999">
      <c r="B3" s="213" t="s">
        <v>72</v>
      </c>
      <c r="C3" s="213"/>
      <c r="D3" s="218">
        <f>'About your organisation'!C8</f>
        <v>0</v>
      </c>
      <c r="E3" s="218">
        <f>'About your organisation'!C10</f>
        <v>0</v>
      </c>
    </row>
    <row r="4" spans="2:15" ht="15" thickBot="1" x14ac:dyDescent="0.45"/>
    <row r="5" spans="2:15" ht="23.15" customHeight="1" thickBot="1" x14ac:dyDescent="0.45">
      <c r="G5" s="185" t="s">
        <v>73</v>
      </c>
      <c r="H5" s="186" t="s">
        <v>74</v>
      </c>
      <c r="I5" s="191" t="s">
        <v>399</v>
      </c>
      <c r="J5" s="192"/>
      <c r="K5" s="192"/>
      <c r="L5" s="193"/>
      <c r="M5" s="187"/>
    </row>
    <row r="6" spans="2:15" s="37" customFormat="1" ht="50.15" customHeight="1" x14ac:dyDescent="0.4">
      <c r="B6" s="47" t="s">
        <v>75</v>
      </c>
      <c r="C6" s="214"/>
      <c r="D6" s="124" t="s">
        <v>6</v>
      </c>
      <c r="E6" s="124"/>
      <c r="F6" s="125"/>
      <c r="G6" s="52" t="str">
        <f>'Section 1 '!F32</f>
        <v>Beginning</v>
      </c>
      <c r="H6" s="65" t="str">
        <f>(IF(G6="Established","Your organisation is doing well in this area. While there is always room for improvement, you may wish to focus your efforts on other areas.",(IF(G6="Developing","Your organisation has made progress in this area, however you should focus on embedding existing practice and considering what else you may be able to do.","Your organisation has done little in this area and you may wish to focus your efforts here. "))))</f>
        <v xml:space="preserve">Your organisation has done little in this area and you may wish to focus your efforts here. </v>
      </c>
      <c r="I6" s="194" t="s">
        <v>541</v>
      </c>
      <c r="J6" s="195" t="s">
        <v>544</v>
      </c>
      <c r="K6" s="196" t="s">
        <v>545</v>
      </c>
      <c r="L6" s="203" t="s">
        <v>546</v>
      </c>
    </row>
    <row r="7" spans="2:15" s="37" customFormat="1" ht="45" customHeight="1" x14ac:dyDescent="0.4">
      <c r="B7" s="48" t="s">
        <v>76</v>
      </c>
      <c r="C7" s="215"/>
      <c r="D7" s="126" t="s">
        <v>8</v>
      </c>
      <c r="E7" s="126"/>
      <c r="F7" s="127"/>
      <c r="G7" s="53" t="str">
        <f>'Section 2'!F24</f>
        <v>Beginning</v>
      </c>
      <c r="H7" s="65" t="str">
        <f>(IF(G7="Established","Your organisation is doing well in this area. While there is always room for improvement, you may wish to focus your efforts on other areas.",(IF(E5="Developing","Your organisation has made progress in this area, however you should focus on embedding existing practice and considering what else you may be able to do.","Your organisation has done little in this area and you may wish to focus your efforts here. "))))</f>
        <v xml:space="preserve">Your organisation has done little in this area and you may wish to focus your efforts here. </v>
      </c>
      <c r="I7" s="199" t="s">
        <v>538</v>
      </c>
      <c r="J7" s="197" t="s">
        <v>543</v>
      </c>
      <c r="K7" s="197" t="s">
        <v>539</v>
      </c>
      <c r="L7" s="198" t="s">
        <v>536</v>
      </c>
    </row>
    <row r="8" spans="2:15" s="37" customFormat="1" ht="57.65" customHeight="1" x14ac:dyDescent="0.35">
      <c r="B8" s="48" t="s">
        <v>77</v>
      </c>
      <c r="C8" s="215"/>
      <c r="D8" s="126" t="s">
        <v>78</v>
      </c>
      <c r="E8" s="126"/>
      <c r="F8" s="127"/>
      <c r="G8" s="53" t="str">
        <f>'Section 3'!F31</f>
        <v>Beginning</v>
      </c>
      <c r="H8" s="65" t="str">
        <f>(IF(G8="Established","Your organisation is doing well in this area. While there is always room for improvement, you may wish to focus your efforts on other areas.",(IF(E6="Developing","Your organisation has made progress in this area, however you should focus on embedding existing practice and considering what else you may be able to do.","Your organisation has done little in this area and you may wish to focus your efforts here. "))))</f>
        <v xml:space="preserve">Your organisation has done little in this area and you may wish to focus your efforts here. </v>
      </c>
      <c r="I8" s="199" t="s">
        <v>540</v>
      </c>
      <c r="J8" s="197" t="s">
        <v>535</v>
      </c>
      <c r="K8" s="197" t="s">
        <v>537</v>
      </c>
      <c r="L8" s="200"/>
    </row>
    <row r="9" spans="2:15" s="37" customFormat="1" ht="51" customHeight="1" thickBot="1" x14ac:dyDescent="0.4">
      <c r="B9" s="49" t="s">
        <v>79</v>
      </c>
      <c r="C9" s="216"/>
      <c r="D9" s="128" t="s">
        <v>12</v>
      </c>
      <c r="E9" s="128"/>
      <c r="F9" s="129"/>
      <c r="G9" s="54" t="str">
        <f>'Section 4'!E12</f>
        <v>Beginning</v>
      </c>
      <c r="H9" s="66" t="str">
        <f>(IF(G9="Established","Your organisation is doing well in this area. While there is always room for improvement, you may wish to focus your efforts on other areas.",(IF(E7="Developing","Your organisation has made progress in this area, however you should focus on embedding existing practice and considering what else you may be able to do.","Your organisation has done little in this area and you may wish to focus your efforts here. "))))</f>
        <v xml:space="preserve">Your organisation has done little in this area and you may wish to focus your efforts here. </v>
      </c>
      <c r="I9" s="201" t="s">
        <v>542</v>
      </c>
      <c r="J9" s="202" t="s">
        <v>534</v>
      </c>
      <c r="K9" s="204"/>
      <c r="L9" s="205"/>
      <c r="O9" s="190"/>
    </row>
    <row r="10" spans="2:15" ht="66.650000000000006" customHeight="1" thickBot="1" x14ac:dyDescent="0.45">
      <c r="B10" s="208" t="s">
        <v>80</v>
      </c>
      <c r="C10" s="217"/>
      <c r="D10" s="209"/>
      <c r="E10" s="209"/>
      <c r="F10" s="210"/>
      <c r="G10" s="211" t="str">
        <f>IF(G11&gt;104,"Established",(IF(G11&gt;52,"Developing","Beginning")))</f>
        <v>Beginning</v>
      </c>
      <c r="H10" s="67" t="str">
        <f>(IF(G10="Established","You've made excellent progress across all areas - congratulations! Homeless Link is always keen to share good practice with other organisations, so do get in touch to let us know more about your EDI journey.",(IF(G10="Developing","Congratulations on all you've achieved so far. You've made good progress across all areas - now is the time to embed the work you've started. Homeless Link are here to support you, so please do let us know how you're doing.","Congratulations on starting out in making your organisation more equitable, diverse and inclusive! Homeless Link are here to support you, so do let us know how you're doing and what training and resources would be useful.  "))))</f>
        <v xml:space="preserve">Congratulations on starting out in making your organisation more equitable, diverse and inclusive! Homeless Link are here to support you, so do let us know how you're doing and what training and resources would be useful.  </v>
      </c>
    </row>
    <row r="11" spans="2:15" ht="26.5" hidden="1" customHeight="1" thickBot="1" x14ac:dyDescent="1">
      <c r="B11" s="208" t="s">
        <v>548</v>
      </c>
      <c r="C11" s="217"/>
      <c r="D11" s="209"/>
      <c r="E11" s="209"/>
      <c r="F11" s="210"/>
      <c r="G11" s="212">
        <f>'Section 1 '!F31+'Section 2'!F23+'Section 3'!F30+'Section 4'!F11</f>
        <v>13</v>
      </c>
      <c r="H11" s="188"/>
    </row>
    <row r="12" spans="2:15" ht="15" thickBot="1" x14ac:dyDescent="0.45">
      <c r="F12" s="188"/>
      <c r="G12" s="188"/>
      <c r="H12" s="189"/>
    </row>
    <row r="13" spans="2:15" x14ac:dyDescent="0.4">
      <c r="F13" s="86" t="s">
        <v>512</v>
      </c>
      <c r="G13" s="206" t="s">
        <v>531</v>
      </c>
      <c r="H13" s="189"/>
    </row>
    <row r="14" spans="2:15" x14ac:dyDescent="0.4">
      <c r="F14" s="87" t="s">
        <v>513</v>
      </c>
      <c r="G14" s="80" t="s">
        <v>532</v>
      </c>
      <c r="H14" s="189"/>
    </row>
    <row r="15" spans="2:15" ht="15" thickBot="1" x14ac:dyDescent="0.45">
      <c r="F15" s="88" t="s">
        <v>514</v>
      </c>
      <c r="G15" s="207" t="s">
        <v>533</v>
      </c>
    </row>
    <row r="16" spans="2:15" x14ac:dyDescent="0.4">
      <c r="H16" s="189"/>
    </row>
  </sheetData>
  <sheetProtection selectLockedCells="1"/>
  <mergeCells count="7">
    <mergeCell ref="B11:F11"/>
    <mergeCell ref="B10:F10"/>
    <mergeCell ref="I5:L5"/>
    <mergeCell ref="D6:F6"/>
    <mergeCell ref="D7:F7"/>
    <mergeCell ref="D8:F8"/>
    <mergeCell ref="D9:F9"/>
  </mergeCells>
  <hyperlinks>
    <hyperlink ref="I6" r:id="rId1" location="/" display="NCVO: Equality, Diversity and Inclusion at Board level" xr:uid="{07305C1C-830C-420A-BF2F-C195AE546BFE}"/>
    <hyperlink ref="I7" r:id="rId2" xr:uid="{28E798BA-FE4B-412C-9D50-B0506FE4300B}"/>
    <hyperlink ref="I8" r:id="rId3" display="Disability Confident Scheme" xr:uid="{C229F192-7EA4-4B2E-BB6E-EBA192BE5F49}"/>
    <hyperlink ref="J7" r:id="rId4" xr:uid="{11F6B3FD-266B-4C27-B1B1-8EC41A6EAD07}"/>
    <hyperlink ref="J8" r:id="rId5" xr:uid="{02368E0C-039D-4EDF-9511-2DC67F7D9B94}"/>
    <hyperlink ref="K7" r:id="rId6" xr:uid="{ECDDAD3E-A7CC-49B5-8261-7FFD121F6815}"/>
    <hyperlink ref="I9" r:id="rId7" xr:uid="{519700B6-31B2-4098-8D7F-11439AA2F65A}"/>
    <hyperlink ref="J9" r:id="rId8" display="PwC: Diversity data guide" xr:uid="{7DBA94DE-2E69-4020-8CD0-DE0CF4D2C5C0}"/>
    <hyperlink ref="L7" r:id="rId9" display="https://www.youtube.com/watch?v=RyfXqV69aMI" xr:uid="{BFB46059-1551-4667-96C4-E00938A86051}"/>
    <hyperlink ref="J6" r:id="rId10" xr:uid="{8764BA71-F69C-473E-908A-5BD9D2EDF92C}"/>
    <hyperlink ref="K8" r:id="rId11" display="CIPD: EDI Factsheet" xr:uid="{C43A8BB0-77AC-4167-8032-50465C8CDB21}"/>
    <hyperlink ref="K6" r:id="rId12" display="https://www.samaritans.org/about-samaritans/equity-diversity-inclusion/equity-diversity-inclusion-two-year-plan/" xr:uid="{4234E596-86F5-4554-9248-5C3EC8BDB62B}"/>
    <hyperlink ref="L6" r:id="rId13" xr:uid="{6E2B626E-DEEE-44CF-B4EA-868B66026C86}"/>
  </hyperlinks>
  <pageMargins left="0.7" right="0.7" top="0.75" bottom="0.75" header="0.3" footer="0.3"/>
  <pageSetup paperSize="9" orientation="portrait" verticalDpi="0" r:id="rId1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ED1D6-9B72-422D-9F7A-57FD24EABBFA}">
  <dimension ref="B2:F326"/>
  <sheetViews>
    <sheetView workbookViewId="0">
      <selection activeCell="F7" sqref="F7:F9"/>
    </sheetView>
  </sheetViews>
  <sheetFormatPr defaultColWidth="8.7265625" defaultRowHeight="14.5" x14ac:dyDescent="0.35"/>
  <cols>
    <col min="1" max="1" width="8.7265625" style="46"/>
    <col min="2" max="2" width="48.26953125" style="46" customWidth="1"/>
    <col min="3" max="3" width="2.54296875" style="46" customWidth="1"/>
    <col min="4" max="4" width="20.81640625" style="46" customWidth="1"/>
    <col min="5" max="16384" width="8.7265625" style="46"/>
  </cols>
  <sheetData>
    <row r="2" spans="2:6" x14ac:dyDescent="0.35">
      <c r="B2" s="46" t="s">
        <v>62</v>
      </c>
      <c r="D2" s="46" t="s">
        <v>418</v>
      </c>
      <c r="F2" s="46" t="s">
        <v>439</v>
      </c>
    </row>
    <row r="3" spans="2:6" x14ac:dyDescent="0.35">
      <c r="B3" s="46" t="s">
        <v>45</v>
      </c>
      <c r="D3" s="46" t="s">
        <v>419</v>
      </c>
      <c r="F3" s="46" t="s">
        <v>434</v>
      </c>
    </row>
    <row r="4" spans="2:6" x14ac:dyDescent="0.35">
      <c r="B4" s="46" t="s">
        <v>28</v>
      </c>
      <c r="D4" s="46" t="s">
        <v>420</v>
      </c>
      <c r="F4" s="46" t="s">
        <v>440</v>
      </c>
    </row>
    <row r="5" spans="2:6" x14ac:dyDescent="0.35">
      <c r="B5" s="46" t="s">
        <v>432</v>
      </c>
      <c r="D5" s="46" t="s">
        <v>430</v>
      </c>
      <c r="F5" s="46" t="s">
        <v>441</v>
      </c>
    </row>
    <row r="6" spans="2:6" x14ac:dyDescent="0.35">
      <c r="D6" s="46" t="s">
        <v>431</v>
      </c>
    </row>
    <row r="7" spans="2:6" x14ac:dyDescent="0.35">
      <c r="B7" s="46" t="s">
        <v>81</v>
      </c>
      <c r="D7" s="46" t="s">
        <v>421</v>
      </c>
      <c r="F7" s="46" t="s">
        <v>437</v>
      </c>
    </row>
    <row r="8" spans="2:6" x14ac:dyDescent="0.35">
      <c r="B8" s="46" t="s">
        <v>82</v>
      </c>
      <c r="D8" s="62" t="s">
        <v>416</v>
      </c>
      <c r="F8" s="46" t="s">
        <v>438</v>
      </c>
    </row>
    <row r="9" spans="2:6" x14ac:dyDescent="0.35">
      <c r="B9" s="46" t="s">
        <v>83</v>
      </c>
      <c r="F9" s="46" t="s">
        <v>401</v>
      </c>
    </row>
    <row r="10" spans="2:6" x14ac:dyDescent="0.35">
      <c r="B10" s="46" t="s">
        <v>84</v>
      </c>
      <c r="D10" s="63" t="s">
        <v>422</v>
      </c>
    </row>
    <row r="11" spans="2:6" x14ac:dyDescent="0.35">
      <c r="B11" s="46" t="s">
        <v>85</v>
      </c>
      <c r="D11" s="63" t="s">
        <v>423</v>
      </c>
      <c r="F11" s="46" t="s">
        <v>438</v>
      </c>
    </row>
    <row r="12" spans="2:6" x14ac:dyDescent="0.35">
      <c r="B12" s="46" t="s">
        <v>86</v>
      </c>
      <c r="D12" s="63" t="s">
        <v>424</v>
      </c>
      <c r="F12" s="46" t="s">
        <v>475</v>
      </c>
    </row>
    <row r="13" spans="2:6" x14ac:dyDescent="0.35">
      <c r="B13" s="46" t="s">
        <v>87</v>
      </c>
      <c r="D13" s="63" t="s">
        <v>425</v>
      </c>
      <c r="F13" s="46" t="s">
        <v>476</v>
      </c>
    </row>
    <row r="14" spans="2:6" x14ac:dyDescent="0.35">
      <c r="B14" s="46" t="s">
        <v>88</v>
      </c>
      <c r="D14" s="63" t="s">
        <v>426</v>
      </c>
      <c r="F14" s="46" t="s">
        <v>477</v>
      </c>
    </row>
    <row r="15" spans="2:6" x14ac:dyDescent="0.35">
      <c r="B15" s="46" t="s">
        <v>89</v>
      </c>
      <c r="D15" s="46" t="s">
        <v>427</v>
      </c>
    </row>
    <row r="16" spans="2:6" x14ac:dyDescent="0.35">
      <c r="B16" s="46" t="s">
        <v>15</v>
      </c>
      <c r="D16" s="46" t="s">
        <v>417</v>
      </c>
    </row>
    <row r="18" spans="2:4" ht="16.5" x14ac:dyDescent="0.45">
      <c r="B18" s="46" t="s">
        <v>90</v>
      </c>
      <c r="D18" s="68"/>
    </row>
    <row r="19" spans="2:4" x14ac:dyDescent="0.35">
      <c r="B19" s="46" t="s">
        <v>91</v>
      </c>
    </row>
    <row r="20" spans="2:4" x14ac:dyDescent="0.35">
      <c r="B20" s="46" t="s">
        <v>92</v>
      </c>
    </row>
    <row r="21" spans="2:4" x14ac:dyDescent="0.35">
      <c r="B21" s="46" t="s">
        <v>93</v>
      </c>
    </row>
    <row r="22" spans="2:4" x14ac:dyDescent="0.35">
      <c r="B22" s="46" t="s">
        <v>94</v>
      </c>
    </row>
    <row r="23" spans="2:4" x14ac:dyDescent="0.35">
      <c r="B23" s="46" t="s">
        <v>95</v>
      </c>
    </row>
    <row r="24" spans="2:4" x14ac:dyDescent="0.35">
      <c r="B24" s="46" t="s">
        <v>96</v>
      </c>
    </row>
    <row r="25" spans="2:4" x14ac:dyDescent="0.35">
      <c r="B25" s="46" t="s">
        <v>97</v>
      </c>
    </row>
    <row r="26" spans="2:4" x14ac:dyDescent="0.35">
      <c r="B26" s="46" t="s">
        <v>98</v>
      </c>
    </row>
    <row r="27" spans="2:4" x14ac:dyDescent="0.35">
      <c r="B27" s="46" t="s">
        <v>99</v>
      </c>
    </row>
    <row r="28" spans="2:4" x14ac:dyDescent="0.35">
      <c r="B28" s="46" t="s">
        <v>100</v>
      </c>
    </row>
    <row r="29" spans="2:4" x14ac:dyDescent="0.35">
      <c r="B29" s="46" t="s">
        <v>101</v>
      </c>
    </row>
    <row r="30" spans="2:4" x14ac:dyDescent="0.35">
      <c r="B30" s="46" t="s">
        <v>102</v>
      </c>
    </row>
    <row r="31" spans="2:4" x14ac:dyDescent="0.35">
      <c r="B31" s="46" t="s">
        <v>103</v>
      </c>
    </row>
    <row r="32" spans="2:4" x14ac:dyDescent="0.35">
      <c r="B32" s="46" t="s">
        <v>104</v>
      </c>
    </row>
    <row r="33" spans="2:2" x14ac:dyDescent="0.35">
      <c r="B33" s="46" t="s">
        <v>105</v>
      </c>
    </row>
    <row r="34" spans="2:2" x14ac:dyDescent="0.35">
      <c r="B34" s="46" t="s">
        <v>106</v>
      </c>
    </row>
    <row r="35" spans="2:2" x14ac:dyDescent="0.35">
      <c r="B35" s="46" t="s">
        <v>107</v>
      </c>
    </row>
    <row r="36" spans="2:2" x14ac:dyDescent="0.35">
      <c r="B36" s="46" t="s">
        <v>108</v>
      </c>
    </row>
    <row r="37" spans="2:2" x14ac:dyDescent="0.35">
      <c r="B37" s="46" t="s">
        <v>109</v>
      </c>
    </row>
    <row r="38" spans="2:2" x14ac:dyDescent="0.35">
      <c r="B38" s="46" t="s">
        <v>110</v>
      </c>
    </row>
    <row r="39" spans="2:2" x14ac:dyDescent="0.35">
      <c r="B39" s="46" t="s">
        <v>111</v>
      </c>
    </row>
    <row r="40" spans="2:2" x14ac:dyDescent="0.35">
      <c r="B40" s="46" t="s">
        <v>112</v>
      </c>
    </row>
    <row r="41" spans="2:2" x14ac:dyDescent="0.35">
      <c r="B41" s="46" t="s">
        <v>113</v>
      </c>
    </row>
    <row r="42" spans="2:2" x14ac:dyDescent="0.35">
      <c r="B42" s="46" t="s">
        <v>515</v>
      </c>
    </row>
    <row r="43" spans="2:2" x14ac:dyDescent="0.35">
      <c r="B43" s="46" t="s">
        <v>114</v>
      </c>
    </row>
    <row r="44" spans="2:2" x14ac:dyDescent="0.35">
      <c r="B44" s="46" t="s">
        <v>115</v>
      </c>
    </row>
    <row r="45" spans="2:2" x14ac:dyDescent="0.35">
      <c r="B45" s="46" t="s">
        <v>116</v>
      </c>
    </row>
    <row r="46" spans="2:2" x14ac:dyDescent="0.35">
      <c r="B46" s="46" t="s">
        <v>117</v>
      </c>
    </row>
    <row r="47" spans="2:2" x14ac:dyDescent="0.35">
      <c r="B47" s="46" t="s">
        <v>118</v>
      </c>
    </row>
    <row r="48" spans="2:2" x14ac:dyDescent="0.35">
      <c r="B48" s="46" t="s">
        <v>119</v>
      </c>
    </row>
    <row r="49" spans="2:2" x14ac:dyDescent="0.35">
      <c r="B49" s="46" t="s">
        <v>120</v>
      </c>
    </row>
    <row r="50" spans="2:2" x14ac:dyDescent="0.35">
      <c r="B50" s="46" t="s">
        <v>121</v>
      </c>
    </row>
    <row r="51" spans="2:2" x14ac:dyDescent="0.35">
      <c r="B51" s="46" t="s">
        <v>122</v>
      </c>
    </row>
    <row r="52" spans="2:2" x14ac:dyDescent="0.35">
      <c r="B52" s="46" t="s">
        <v>123</v>
      </c>
    </row>
    <row r="53" spans="2:2" x14ac:dyDescent="0.35">
      <c r="B53" s="46" t="s">
        <v>124</v>
      </c>
    </row>
    <row r="54" spans="2:2" x14ac:dyDescent="0.35">
      <c r="B54" s="46" t="s">
        <v>125</v>
      </c>
    </row>
    <row r="55" spans="2:2" x14ac:dyDescent="0.35">
      <c r="B55" s="46" t="s">
        <v>126</v>
      </c>
    </row>
    <row r="56" spans="2:2" x14ac:dyDescent="0.35">
      <c r="B56" s="46" t="s">
        <v>127</v>
      </c>
    </row>
    <row r="57" spans="2:2" x14ac:dyDescent="0.35">
      <c r="B57" s="46" t="s">
        <v>128</v>
      </c>
    </row>
    <row r="58" spans="2:2" x14ac:dyDescent="0.35">
      <c r="B58" s="46" t="s">
        <v>129</v>
      </c>
    </row>
    <row r="59" spans="2:2" x14ac:dyDescent="0.35">
      <c r="B59" s="46" t="s">
        <v>130</v>
      </c>
    </row>
    <row r="60" spans="2:2" x14ac:dyDescent="0.35">
      <c r="B60" s="46" t="s">
        <v>131</v>
      </c>
    </row>
    <row r="61" spans="2:2" x14ac:dyDescent="0.35">
      <c r="B61" s="46" t="s">
        <v>132</v>
      </c>
    </row>
    <row r="62" spans="2:2" x14ac:dyDescent="0.35">
      <c r="B62" s="46" t="s">
        <v>133</v>
      </c>
    </row>
    <row r="63" spans="2:2" x14ac:dyDescent="0.35">
      <c r="B63" s="46" t="s">
        <v>134</v>
      </c>
    </row>
    <row r="64" spans="2:2" x14ac:dyDescent="0.35">
      <c r="B64" s="46" t="s">
        <v>135</v>
      </c>
    </row>
    <row r="65" spans="2:2" x14ac:dyDescent="0.35">
      <c r="B65" s="46" t="s">
        <v>136</v>
      </c>
    </row>
    <row r="66" spans="2:2" x14ac:dyDescent="0.35">
      <c r="B66" s="46" t="s">
        <v>137</v>
      </c>
    </row>
    <row r="67" spans="2:2" x14ac:dyDescent="0.35">
      <c r="B67" s="46" t="s">
        <v>138</v>
      </c>
    </row>
    <row r="68" spans="2:2" x14ac:dyDescent="0.35">
      <c r="B68" s="46" t="s">
        <v>139</v>
      </c>
    </row>
    <row r="69" spans="2:2" x14ac:dyDescent="0.35">
      <c r="B69" s="46" t="s">
        <v>140</v>
      </c>
    </row>
    <row r="70" spans="2:2" x14ac:dyDescent="0.35">
      <c r="B70" s="46" t="s">
        <v>141</v>
      </c>
    </row>
    <row r="71" spans="2:2" x14ac:dyDescent="0.35">
      <c r="B71" s="46" t="s">
        <v>142</v>
      </c>
    </row>
    <row r="72" spans="2:2" x14ac:dyDescent="0.35">
      <c r="B72" s="46" t="s">
        <v>143</v>
      </c>
    </row>
    <row r="73" spans="2:2" x14ac:dyDescent="0.35">
      <c r="B73" s="46" t="s">
        <v>144</v>
      </c>
    </row>
    <row r="74" spans="2:2" x14ac:dyDescent="0.35">
      <c r="B74" s="46" t="s">
        <v>145</v>
      </c>
    </row>
    <row r="75" spans="2:2" x14ac:dyDescent="0.35">
      <c r="B75" s="46" t="s">
        <v>146</v>
      </c>
    </row>
    <row r="76" spans="2:2" x14ac:dyDescent="0.35">
      <c r="B76" s="46" t="s">
        <v>147</v>
      </c>
    </row>
    <row r="77" spans="2:2" x14ac:dyDescent="0.35">
      <c r="B77" s="46" t="s">
        <v>148</v>
      </c>
    </row>
    <row r="78" spans="2:2" x14ac:dyDescent="0.35">
      <c r="B78" s="46" t="s">
        <v>149</v>
      </c>
    </row>
    <row r="79" spans="2:2" x14ac:dyDescent="0.35">
      <c r="B79" s="46" t="s">
        <v>150</v>
      </c>
    </row>
    <row r="80" spans="2:2" x14ac:dyDescent="0.35">
      <c r="B80" s="46" t="s">
        <v>151</v>
      </c>
    </row>
    <row r="81" spans="2:2" x14ac:dyDescent="0.35">
      <c r="B81" s="46" t="s">
        <v>152</v>
      </c>
    </row>
    <row r="82" spans="2:2" x14ac:dyDescent="0.35">
      <c r="B82" s="46" t="s">
        <v>153</v>
      </c>
    </row>
    <row r="83" spans="2:2" x14ac:dyDescent="0.35">
      <c r="B83" s="46" t="s">
        <v>154</v>
      </c>
    </row>
    <row r="84" spans="2:2" x14ac:dyDescent="0.35">
      <c r="B84" s="46" t="s">
        <v>155</v>
      </c>
    </row>
    <row r="85" spans="2:2" x14ac:dyDescent="0.35">
      <c r="B85" s="46" t="s">
        <v>156</v>
      </c>
    </row>
    <row r="86" spans="2:2" x14ac:dyDescent="0.35">
      <c r="B86" s="46" t="s">
        <v>157</v>
      </c>
    </row>
    <row r="87" spans="2:2" x14ac:dyDescent="0.35">
      <c r="B87" s="46" t="s">
        <v>158</v>
      </c>
    </row>
    <row r="88" spans="2:2" x14ac:dyDescent="0.35">
      <c r="B88" s="46" t="s">
        <v>159</v>
      </c>
    </row>
    <row r="89" spans="2:2" x14ac:dyDescent="0.35">
      <c r="B89" s="46" t="s">
        <v>160</v>
      </c>
    </row>
    <row r="90" spans="2:2" x14ac:dyDescent="0.35">
      <c r="B90" s="46" t="s">
        <v>161</v>
      </c>
    </row>
    <row r="91" spans="2:2" x14ac:dyDescent="0.35">
      <c r="B91" s="46" t="s">
        <v>162</v>
      </c>
    </row>
    <row r="92" spans="2:2" x14ac:dyDescent="0.35">
      <c r="B92" s="46" t="s">
        <v>163</v>
      </c>
    </row>
    <row r="93" spans="2:2" x14ac:dyDescent="0.35">
      <c r="B93" s="46" t="s">
        <v>164</v>
      </c>
    </row>
    <row r="94" spans="2:2" x14ac:dyDescent="0.35">
      <c r="B94" s="46" t="s">
        <v>165</v>
      </c>
    </row>
    <row r="95" spans="2:2" x14ac:dyDescent="0.35">
      <c r="B95" s="46" t="s">
        <v>166</v>
      </c>
    </row>
    <row r="96" spans="2:2" x14ac:dyDescent="0.35">
      <c r="B96" s="46" t="s">
        <v>167</v>
      </c>
    </row>
    <row r="97" spans="2:2" x14ac:dyDescent="0.35">
      <c r="B97" s="46" t="s">
        <v>168</v>
      </c>
    </row>
    <row r="98" spans="2:2" x14ac:dyDescent="0.35">
      <c r="B98" s="46" t="s">
        <v>169</v>
      </c>
    </row>
    <row r="99" spans="2:2" x14ac:dyDescent="0.35">
      <c r="B99" s="46" t="s">
        <v>170</v>
      </c>
    </row>
    <row r="100" spans="2:2" x14ac:dyDescent="0.35">
      <c r="B100" s="46" t="s">
        <v>171</v>
      </c>
    </row>
    <row r="101" spans="2:2" x14ac:dyDescent="0.35">
      <c r="B101" s="46" t="s">
        <v>172</v>
      </c>
    </row>
    <row r="102" spans="2:2" x14ac:dyDescent="0.35">
      <c r="B102" s="46" t="s">
        <v>173</v>
      </c>
    </row>
    <row r="103" spans="2:2" x14ac:dyDescent="0.35">
      <c r="B103" s="46" t="s">
        <v>174</v>
      </c>
    </row>
    <row r="104" spans="2:2" x14ac:dyDescent="0.35">
      <c r="B104" s="46" t="s">
        <v>175</v>
      </c>
    </row>
    <row r="105" spans="2:2" x14ac:dyDescent="0.35">
      <c r="B105" s="46" t="s">
        <v>176</v>
      </c>
    </row>
    <row r="106" spans="2:2" x14ac:dyDescent="0.35">
      <c r="B106" s="46" t="s">
        <v>177</v>
      </c>
    </row>
    <row r="107" spans="2:2" x14ac:dyDescent="0.35">
      <c r="B107" s="46" t="s">
        <v>178</v>
      </c>
    </row>
    <row r="108" spans="2:2" x14ac:dyDescent="0.35">
      <c r="B108" s="46" t="s">
        <v>179</v>
      </c>
    </row>
    <row r="109" spans="2:2" x14ac:dyDescent="0.35">
      <c r="B109" s="46" t="s">
        <v>180</v>
      </c>
    </row>
    <row r="110" spans="2:2" x14ac:dyDescent="0.35">
      <c r="B110" s="46" t="s">
        <v>181</v>
      </c>
    </row>
    <row r="111" spans="2:2" x14ac:dyDescent="0.35">
      <c r="B111" s="46" t="s">
        <v>182</v>
      </c>
    </row>
    <row r="112" spans="2:2" x14ac:dyDescent="0.35">
      <c r="B112" s="46" t="s">
        <v>183</v>
      </c>
    </row>
    <row r="113" spans="2:2" x14ac:dyDescent="0.35">
      <c r="B113" s="46" t="s">
        <v>184</v>
      </c>
    </row>
    <row r="114" spans="2:2" x14ac:dyDescent="0.35">
      <c r="B114" s="46" t="s">
        <v>185</v>
      </c>
    </row>
    <row r="115" spans="2:2" x14ac:dyDescent="0.35">
      <c r="B115" s="46" t="s">
        <v>186</v>
      </c>
    </row>
    <row r="116" spans="2:2" x14ac:dyDescent="0.35">
      <c r="B116" s="46" t="s">
        <v>187</v>
      </c>
    </row>
    <row r="117" spans="2:2" x14ac:dyDescent="0.35">
      <c r="B117" s="46" t="s">
        <v>188</v>
      </c>
    </row>
    <row r="118" spans="2:2" x14ac:dyDescent="0.35">
      <c r="B118" s="46" t="s">
        <v>189</v>
      </c>
    </row>
    <row r="119" spans="2:2" x14ac:dyDescent="0.35">
      <c r="B119" s="46" t="s">
        <v>190</v>
      </c>
    </row>
    <row r="120" spans="2:2" x14ac:dyDescent="0.35">
      <c r="B120" s="46" t="s">
        <v>191</v>
      </c>
    </row>
    <row r="121" spans="2:2" x14ac:dyDescent="0.35">
      <c r="B121" s="46" t="s">
        <v>192</v>
      </c>
    </row>
    <row r="122" spans="2:2" x14ac:dyDescent="0.35">
      <c r="B122" s="46" t="s">
        <v>193</v>
      </c>
    </row>
    <row r="123" spans="2:2" x14ac:dyDescent="0.35">
      <c r="B123" s="46" t="s">
        <v>194</v>
      </c>
    </row>
    <row r="124" spans="2:2" x14ac:dyDescent="0.35">
      <c r="B124" s="46" t="s">
        <v>195</v>
      </c>
    </row>
    <row r="125" spans="2:2" x14ac:dyDescent="0.35">
      <c r="B125" s="46" t="s">
        <v>196</v>
      </c>
    </row>
    <row r="126" spans="2:2" x14ac:dyDescent="0.35">
      <c r="B126" s="46" t="s">
        <v>197</v>
      </c>
    </row>
    <row r="127" spans="2:2" x14ac:dyDescent="0.35">
      <c r="B127" s="46" t="s">
        <v>198</v>
      </c>
    </row>
    <row r="128" spans="2:2" x14ac:dyDescent="0.35">
      <c r="B128" s="46" t="s">
        <v>199</v>
      </c>
    </row>
    <row r="129" spans="2:2" x14ac:dyDescent="0.35">
      <c r="B129" s="46" t="s">
        <v>200</v>
      </c>
    </row>
    <row r="130" spans="2:2" x14ac:dyDescent="0.35">
      <c r="B130" s="46" t="s">
        <v>201</v>
      </c>
    </row>
    <row r="131" spans="2:2" x14ac:dyDescent="0.35">
      <c r="B131" s="46" t="s">
        <v>202</v>
      </c>
    </row>
    <row r="132" spans="2:2" x14ac:dyDescent="0.35">
      <c r="B132" s="46" t="s">
        <v>203</v>
      </c>
    </row>
    <row r="133" spans="2:2" x14ac:dyDescent="0.35">
      <c r="B133" s="46" t="s">
        <v>204</v>
      </c>
    </row>
    <row r="134" spans="2:2" x14ac:dyDescent="0.35">
      <c r="B134" s="46" t="s">
        <v>205</v>
      </c>
    </row>
    <row r="135" spans="2:2" x14ac:dyDescent="0.35">
      <c r="B135" s="46" t="s">
        <v>206</v>
      </c>
    </row>
    <row r="136" spans="2:2" x14ac:dyDescent="0.35">
      <c r="B136" s="46" t="s">
        <v>207</v>
      </c>
    </row>
    <row r="137" spans="2:2" x14ac:dyDescent="0.35">
      <c r="B137" s="46" t="s">
        <v>208</v>
      </c>
    </row>
    <row r="138" spans="2:2" x14ac:dyDescent="0.35">
      <c r="B138" s="46" t="s">
        <v>209</v>
      </c>
    </row>
    <row r="139" spans="2:2" x14ac:dyDescent="0.35">
      <c r="B139" s="46" t="s">
        <v>210</v>
      </c>
    </row>
    <row r="140" spans="2:2" x14ac:dyDescent="0.35">
      <c r="B140" s="46" t="s">
        <v>211</v>
      </c>
    </row>
    <row r="141" spans="2:2" x14ac:dyDescent="0.35">
      <c r="B141" s="46" t="s">
        <v>212</v>
      </c>
    </row>
    <row r="142" spans="2:2" x14ac:dyDescent="0.35">
      <c r="B142" s="46" t="s">
        <v>213</v>
      </c>
    </row>
    <row r="143" spans="2:2" x14ac:dyDescent="0.35">
      <c r="B143" s="46" t="s">
        <v>214</v>
      </c>
    </row>
    <row r="144" spans="2:2" x14ac:dyDescent="0.35">
      <c r="B144" s="46" t="s">
        <v>215</v>
      </c>
    </row>
    <row r="145" spans="2:2" x14ac:dyDescent="0.35">
      <c r="B145" s="46" t="s">
        <v>216</v>
      </c>
    </row>
    <row r="146" spans="2:2" x14ac:dyDescent="0.35">
      <c r="B146" s="46" t="s">
        <v>217</v>
      </c>
    </row>
    <row r="147" spans="2:2" x14ac:dyDescent="0.35">
      <c r="B147" s="46" t="s">
        <v>218</v>
      </c>
    </row>
    <row r="148" spans="2:2" x14ac:dyDescent="0.35">
      <c r="B148" s="46" t="s">
        <v>219</v>
      </c>
    </row>
    <row r="149" spans="2:2" x14ac:dyDescent="0.35">
      <c r="B149" s="46" t="s">
        <v>220</v>
      </c>
    </row>
    <row r="150" spans="2:2" x14ac:dyDescent="0.35">
      <c r="B150" s="46" t="s">
        <v>221</v>
      </c>
    </row>
    <row r="151" spans="2:2" x14ac:dyDescent="0.35">
      <c r="B151" s="46" t="s">
        <v>222</v>
      </c>
    </row>
    <row r="152" spans="2:2" x14ac:dyDescent="0.35">
      <c r="B152" s="46" t="s">
        <v>223</v>
      </c>
    </row>
    <row r="153" spans="2:2" x14ac:dyDescent="0.35">
      <c r="B153" s="46" t="s">
        <v>224</v>
      </c>
    </row>
    <row r="154" spans="2:2" x14ac:dyDescent="0.35">
      <c r="B154" s="46" t="s">
        <v>225</v>
      </c>
    </row>
    <row r="155" spans="2:2" x14ac:dyDescent="0.35">
      <c r="B155" s="46" t="s">
        <v>226</v>
      </c>
    </row>
    <row r="156" spans="2:2" x14ac:dyDescent="0.35">
      <c r="B156" s="46" t="s">
        <v>227</v>
      </c>
    </row>
    <row r="157" spans="2:2" x14ac:dyDescent="0.35">
      <c r="B157" s="46" t="s">
        <v>228</v>
      </c>
    </row>
    <row r="158" spans="2:2" x14ac:dyDescent="0.35">
      <c r="B158" s="46" t="s">
        <v>229</v>
      </c>
    </row>
    <row r="159" spans="2:2" x14ac:dyDescent="0.35">
      <c r="B159" s="46" t="s">
        <v>230</v>
      </c>
    </row>
    <row r="160" spans="2:2" x14ac:dyDescent="0.35">
      <c r="B160" s="46" t="s">
        <v>231</v>
      </c>
    </row>
    <row r="161" spans="2:2" x14ac:dyDescent="0.35">
      <c r="B161" s="46" t="s">
        <v>232</v>
      </c>
    </row>
    <row r="162" spans="2:2" x14ac:dyDescent="0.35">
      <c r="B162" s="46" t="s">
        <v>233</v>
      </c>
    </row>
    <row r="163" spans="2:2" x14ac:dyDescent="0.35">
      <c r="B163" s="46" t="s">
        <v>234</v>
      </c>
    </row>
    <row r="164" spans="2:2" x14ac:dyDescent="0.35">
      <c r="B164" s="46" t="s">
        <v>235</v>
      </c>
    </row>
    <row r="165" spans="2:2" x14ac:dyDescent="0.35">
      <c r="B165" s="46" t="s">
        <v>236</v>
      </c>
    </row>
    <row r="166" spans="2:2" x14ac:dyDescent="0.35">
      <c r="B166" s="46" t="s">
        <v>237</v>
      </c>
    </row>
    <row r="167" spans="2:2" x14ac:dyDescent="0.35">
      <c r="B167" s="46" t="s">
        <v>238</v>
      </c>
    </row>
    <row r="168" spans="2:2" x14ac:dyDescent="0.35">
      <c r="B168" s="46" t="s">
        <v>239</v>
      </c>
    </row>
    <row r="169" spans="2:2" x14ac:dyDescent="0.35">
      <c r="B169" s="46" t="s">
        <v>240</v>
      </c>
    </row>
    <row r="170" spans="2:2" x14ac:dyDescent="0.35">
      <c r="B170" s="46" t="s">
        <v>241</v>
      </c>
    </row>
    <row r="171" spans="2:2" x14ac:dyDescent="0.35">
      <c r="B171" s="46" t="s">
        <v>242</v>
      </c>
    </row>
    <row r="172" spans="2:2" x14ac:dyDescent="0.35">
      <c r="B172" s="46" t="s">
        <v>243</v>
      </c>
    </row>
    <row r="173" spans="2:2" x14ac:dyDescent="0.35">
      <c r="B173" s="46" t="s">
        <v>244</v>
      </c>
    </row>
    <row r="174" spans="2:2" x14ac:dyDescent="0.35">
      <c r="B174" s="46" t="s">
        <v>245</v>
      </c>
    </row>
    <row r="175" spans="2:2" x14ac:dyDescent="0.35">
      <c r="B175" s="46" t="s">
        <v>246</v>
      </c>
    </row>
    <row r="176" spans="2:2" x14ac:dyDescent="0.35">
      <c r="B176" s="46" t="s">
        <v>247</v>
      </c>
    </row>
    <row r="177" spans="2:2" x14ac:dyDescent="0.35">
      <c r="B177" s="46" t="s">
        <v>248</v>
      </c>
    </row>
    <row r="178" spans="2:2" x14ac:dyDescent="0.35">
      <c r="B178" s="46" t="s">
        <v>249</v>
      </c>
    </row>
    <row r="179" spans="2:2" x14ac:dyDescent="0.35">
      <c r="B179" s="46" t="s">
        <v>250</v>
      </c>
    </row>
    <row r="180" spans="2:2" x14ac:dyDescent="0.35">
      <c r="B180" s="46" t="s">
        <v>251</v>
      </c>
    </row>
    <row r="181" spans="2:2" x14ac:dyDescent="0.35">
      <c r="B181" s="46" t="s">
        <v>252</v>
      </c>
    </row>
    <row r="182" spans="2:2" x14ac:dyDescent="0.35">
      <c r="B182" s="46" t="s">
        <v>253</v>
      </c>
    </row>
    <row r="183" spans="2:2" x14ac:dyDescent="0.35">
      <c r="B183" s="46" t="s">
        <v>254</v>
      </c>
    </row>
    <row r="184" spans="2:2" x14ac:dyDescent="0.35">
      <c r="B184" s="46" t="s">
        <v>255</v>
      </c>
    </row>
    <row r="185" spans="2:2" x14ac:dyDescent="0.35">
      <c r="B185" s="46" t="s">
        <v>256</v>
      </c>
    </row>
    <row r="186" spans="2:2" x14ac:dyDescent="0.35">
      <c r="B186" s="46" t="s">
        <v>257</v>
      </c>
    </row>
    <row r="187" spans="2:2" x14ac:dyDescent="0.35">
      <c r="B187" s="46" t="s">
        <v>258</v>
      </c>
    </row>
    <row r="188" spans="2:2" x14ac:dyDescent="0.35">
      <c r="B188" s="46" t="s">
        <v>259</v>
      </c>
    </row>
    <row r="189" spans="2:2" x14ac:dyDescent="0.35">
      <c r="B189" s="46" t="s">
        <v>260</v>
      </c>
    </row>
    <row r="190" spans="2:2" x14ac:dyDescent="0.35">
      <c r="B190" s="46" t="s">
        <v>261</v>
      </c>
    </row>
    <row r="191" spans="2:2" x14ac:dyDescent="0.35">
      <c r="B191" s="46" t="s">
        <v>262</v>
      </c>
    </row>
    <row r="192" spans="2:2" x14ac:dyDescent="0.35">
      <c r="B192" s="46" t="s">
        <v>263</v>
      </c>
    </row>
    <row r="193" spans="2:2" x14ac:dyDescent="0.35">
      <c r="B193" s="46" t="s">
        <v>264</v>
      </c>
    </row>
    <row r="194" spans="2:2" x14ac:dyDescent="0.35">
      <c r="B194" s="46" t="s">
        <v>265</v>
      </c>
    </row>
    <row r="195" spans="2:2" x14ac:dyDescent="0.35">
      <c r="B195" s="46" t="s">
        <v>266</v>
      </c>
    </row>
    <row r="196" spans="2:2" x14ac:dyDescent="0.35">
      <c r="B196" s="46" t="s">
        <v>267</v>
      </c>
    </row>
    <row r="197" spans="2:2" x14ac:dyDescent="0.35">
      <c r="B197" s="46" t="s">
        <v>268</v>
      </c>
    </row>
    <row r="198" spans="2:2" x14ac:dyDescent="0.35">
      <c r="B198" s="46" t="s">
        <v>269</v>
      </c>
    </row>
    <row r="199" spans="2:2" x14ac:dyDescent="0.35">
      <c r="B199" s="46" t="s">
        <v>270</v>
      </c>
    </row>
    <row r="200" spans="2:2" x14ac:dyDescent="0.35">
      <c r="B200" s="46" t="s">
        <v>271</v>
      </c>
    </row>
    <row r="201" spans="2:2" x14ac:dyDescent="0.35">
      <c r="B201" s="46" t="s">
        <v>272</v>
      </c>
    </row>
    <row r="202" spans="2:2" x14ac:dyDescent="0.35">
      <c r="B202" s="46" t="s">
        <v>273</v>
      </c>
    </row>
    <row r="203" spans="2:2" x14ac:dyDescent="0.35">
      <c r="B203" s="46" t="s">
        <v>274</v>
      </c>
    </row>
    <row r="204" spans="2:2" x14ac:dyDescent="0.35">
      <c r="B204" s="46" t="s">
        <v>275</v>
      </c>
    </row>
    <row r="205" spans="2:2" x14ac:dyDescent="0.35">
      <c r="B205" s="46" t="s">
        <v>276</v>
      </c>
    </row>
    <row r="206" spans="2:2" x14ac:dyDescent="0.35">
      <c r="B206" s="46" t="s">
        <v>277</v>
      </c>
    </row>
    <row r="207" spans="2:2" x14ac:dyDescent="0.35">
      <c r="B207" s="46" t="s">
        <v>278</v>
      </c>
    </row>
    <row r="208" spans="2:2" x14ac:dyDescent="0.35">
      <c r="B208" s="46" t="s">
        <v>279</v>
      </c>
    </row>
    <row r="209" spans="2:2" x14ac:dyDescent="0.35">
      <c r="B209" s="46" t="s">
        <v>280</v>
      </c>
    </row>
    <row r="210" spans="2:2" x14ac:dyDescent="0.35">
      <c r="B210" s="46" t="s">
        <v>281</v>
      </c>
    </row>
    <row r="211" spans="2:2" x14ac:dyDescent="0.35">
      <c r="B211" s="46" t="s">
        <v>282</v>
      </c>
    </row>
    <row r="212" spans="2:2" x14ac:dyDescent="0.35">
      <c r="B212" s="46" t="s">
        <v>283</v>
      </c>
    </row>
    <row r="213" spans="2:2" x14ac:dyDescent="0.35">
      <c r="B213" s="46" t="s">
        <v>284</v>
      </c>
    </row>
    <row r="214" spans="2:2" x14ac:dyDescent="0.35">
      <c r="B214" s="46" t="s">
        <v>285</v>
      </c>
    </row>
    <row r="215" spans="2:2" x14ac:dyDescent="0.35">
      <c r="B215" s="46" t="s">
        <v>286</v>
      </c>
    </row>
    <row r="216" spans="2:2" x14ac:dyDescent="0.35">
      <c r="B216" s="46" t="s">
        <v>287</v>
      </c>
    </row>
    <row r="217" spans="2:2" x14ac:dyDescent="0.35">
      <c r="B217" s="46" t="s">
        <v>288</v>
      </c>
    </row>
    <row r="218" spans="2:2" x14ac:dyDescent="0.35">
      <c r="B218" s="46" t="s">
        <v>289</v>
      </c>
    </row>
    <row r="219" spans="2:2" x14ac:dyDescent="0.35">
      <c r="B219" s="46" t="s">
        <v>290</v>
      </c>
    </row>
    <row r="220" spans="2:2" x14ac:dyDescent="0.35">
      <c r="B220" s="46" t="s">
        <v>291</v>
      </c>
    </row>
    <row r="221" spans="2:2" x14ac:dyDescent="0.35">
      <c r="B221" s="46" t="s">
        <v>292</v>
      </c>
    </row>
    <row r="222" spans="2:2" x14ac:dyDescent="0.35">
      <c r="B222" s="46" t="s">
        <v>293</v>
      </c>
    </row>
    <row r="223" spans="2:2" x14ac:dyDescent="0.35">
      <c r="B223" s="46" t="s">
        <v>294</v>
      </c>
    </row>
    <row r="224" spans="2:2" x14ac:dyDescent="0.35">
      <c r="B224" s="46" t="s">
        <v>295</v>
      </c>
    </row>
    <row r="225" spans="2:2" x14ac:dyDescent="0.35">
      <c r="B225" s="46" t="s">
        <v>296</v>
      </c>
    </row>
    <row r="226" spans="2:2" x14ac:dyDescent="0.35">
      <c r="B226" s="46" t="s">
        <v>297</v>
      </c>
    </row>
    <row r="227" spans="2:2" x14ac:dyDescent="0.35">
      <c r="B227" s="46" t="s">
        <v>298</v>
      </c>
    </row>
    <row r="228" spans="2:2" x14ac:dyDescent="0.35">
      <c r="B228" s="46" t="s">
        <v>299</v>
      </c>
    </row>
    <row r="229" spans="2:2" x14ac:dyDescent="0.35">
      <c r="B229" s="46" t="s">
        <v>300</v>
      </c>
    </row>
    <row r="230" spans="2:2" x14ac:dyDescent="0.35">
      <c r="B230" s="46" t="s">
        <v>301</v>
      </c>
    </row>
    <row r="231" spans="2:2" x14ac:dyDescent="0.35">
      <c r="B231" s="46" t="s">
        <v>302</v>
      </c>
    </row>
    <row r="232" spans="2:2" x14ac:dyDescent="0.35">
      <c r="B232" s="46" t="s">
        <v>303</v>
      </c>
    </row>
    <row r="233" spans="2:2" x14ac:dyDescent="0.35">
      <c r="B233" s="46" t="s">
        <v>304</v>
      </c>
    </row>
    <row r="234" spans="2:2" x14ac:dyDescent="0.35">
      <c r="B234" s="46" t="s">
        <v>305</v>
      </c>
    </row>
    <row r="235" spans="2:2" x14ac:dyDescent="0.35">
      <c r="B235" s="46" t="s">
        <v>306</v>
      </c>
    </row>
    <row r="236" spans="2:2" x14ac:dyDescent="0.35">
      <c r="B236" s="46" t="s">
        <v>307</v>
      </c>
    </row>
    <row r="237" spans="2:2" x14ac:dyDescent="0.35">
      <c r="B237" s="46" t="s">
        <v>308</v>
      </c>
    </row>
    <row r="238" spans="2:2" x14ac:dyDescent="0.35">
      <c r="B238" s="46" t="s">
        <v>309</v>
      </c>
    </row>
    <row r="239" spans="2:2" x14ac:dyDescent="0.35">
      <c r="B239" s="46" t="s">
        <v>310</v>
      </c>
    </row>
    <row r="240" spans="2:2" x14ac:dyDescent="0.35">
      <c r="B240" s="46" t="s">
        <v>311</v>
      </c>
    </row>
    <row r="241" spans="2:2" x14ac:dyDescent="0.35">
      <c r="B241" s="46" t="s">
        <v>312</v>
      </c>
    </row>
    <row r="242" spans="2:2" x14ac:dyDescent="0.35">
      <c r="B242" s="46" t="s">
        <v>313</v>
      </c>
    </row>
    <row r="243" spans="2:2" x14ac:dyDescent="0.35">
      <c r="B243" s="46" t="s">
        <v>314</v>
      </c>
    </row>
    <row r="244" spans="2:2" x14ac:dyDescent="0.35">
      <c r="B244" s="46" t="s">
        <v>315</v>
      </c>
    </row>
    <row r="245" spans="2:2" x14ac:dyDescent="0.35">
      <c r="B245" s="46" t="s">
        <v>316</v>
      </c>
    </row>
    <row r="246" spans="2:2" x14ac:dyDescent="0.35">
      <c r="B246" s="46" t="s">
        <v>317</v>
      </c>
    </row>
    <row r="247" spans="2:2" x14ac:dyDescent="0.35">
      <c r="B247" s="46" t="s">
        <v>318</v>
      </c>
    </row>
    <row r="248" spans="2:2" x14ac:dyDescent="0.35">
      <c r="B248" s="46" t="s">
        <v>319</v>
      </c>
    </row>
    <row r="249" spans="2:2" x14ac:dyDescent="0.35">
      <c r="B249" s="46" t="s">
        <v>320</v>
      </c>
    </row>
    <row r="250" spans="2:2" x14ac:dyDescent="0.35">
      <c r="B250" s="46" t="s">
        <v>321</v>
      </c>
    </row>
    <row r="251" spans="2:2" x14ac:dyDescent="0.35">
      <c r="B251" s="46" t="s">
        <v>322</v>
      </c>
    </row>
    <row r="252" spans="2:2" x14ac:dyDescent="0.35">
      <c r="B252" s="46" t="s">
        <v>323</v>
      </c>
    </row>
    <row r="253" spans="2:2" x14ac:dyDescent="0.35">
      <c r="B253" s="46" t="s">
        <v>324</v>
      </c>
    </row>
    <row r="254" spans="2:2" x14ac:dyDescent="0.35">
      <c r="B254" s="46" t="s">
        <v>325</v>
      </c>
    </row>
    <row r="255" spans="2:2" x14ac:dyDescent="0.35">
      <c r="B255" s="46" t="s">
        <v>326</v>
      </c>
    </row>
    <row r="256" spans="2:2" x14ac:dyDescent="0.35">
      <c r="B256" s="46" t="s">
        <v>327</v>
      </c>
    </row>
    <row r="257" spans="2:2" x14ac:dyDescent="0.35">
      <c r="B257" s="46" t="s">
        <v>328</v>
      </c>
    </row>
    <row r="258" spans="2:2" x14ac:dyDescent="0.35">
      <c r="B258" s="46" t="s">
        <v>329</v>
      </c>
    </row>
    <row r="259" spans="2:2" x14ac:dyDescent="0.35">
      <c r="B259" s="46" t="s">
        <v>330</v>
      </c>
    </row>
    <row r="260" spans="2:2" x14ac:dyDescent="0.35">
      <c r="B260" s="46" t="s">
        <v>331</v>
      </c>
    </row>
    <row r="261" spans="2:2" x14ac:dyDescent="0.35">
      <c r="B261" s="46" t="s">
        <v>332</v>
      </c>
    </row>
    <row r="262" spans="2:2" x14ac:dyDescent="0.35">
      <c r="B262" s="46" t="s">
        <v>516</v>
      </c>
    </row>
    <row r="263" spans="2:2" x14ac:dyDescent="0.35">
      <c r="B263" s="46" t="s">
        <v>333</v>
      </c>
    </row>
    <row r="264" spans="2:2" x14ac:dyDescent="0.35">
      <c r="B264" s="46" t="s">
        <v>334</v>
      </c>
    </row>
    <row r="265" spans="2:2" x14ac:dyDescent="0.35">
      <c r="B265" s="46" t="s">
        <v>335</v>
      </c>
    </row>
    <row r="266" spans="2:2" x14ac:dyDescent="0.35">
      <c r="B266" s="46" t="s">
        <v>336</v>
      </c>
    </row>
    <row r="267" spans="2:2" x14ac:dyDescent="0.35">
      <c r="B267" s="46" t="s">
        <v>337</v>
      </c>
    </row>
    <row r="268" spans="2:2" x14ac:dyDescent="0.35">
      <c r="B268" s="46" t="s">
        <v>338</v>
      </c>
    </row>
    <row r="269" spans="2:2" x14ac:dyDescent="0.35">
      <c r="B269" s="46" t="s">
        <v>339</v>
      </c>
    </row>
    <row r="270" spans="2:2" x14ac:dyDescent="0.35">
      <c r="B270" s="46" t="s">
        <v>340</v>
      </c>
    </row>
    <row r="271" spans="2:2" x14ac:dyDescent="0.35">
      <c r="B271" s="46" t="s">
        <v>341</v>
      </c>
    </row>
    <row r="272" spans="2:2" x14ac:dyDescent="0.35">
      <c r="B272" s="46" t="s">
        <v>342</v>
      </c>
    </row>
    <row r="273" spans="2:2" x14ac:dyDescent="0.35">
      <c r="B273" s="46" t="s">
        <v>343</v>
      </c>
    </row>
    <row r="274" spans="2:2" x14ac:dyDescent="0.35">
      <c r="B274" s="46" t="s">
        <v>344</v>
      </c>
    </row>
    <row r="275" spans="2:2" x14ac:dyDescent="0.35">
      <c r="B275" s="46" t="s">
        <v>345</v>
      </c>
    </row>
    <row r="276" spans="2:2" x14ac:dyDescent="0.35">
      <c r="B276" s="46" t="s">
        <v>346</v>
      </c>
    </row>
    <row r="277" spans="2:2" x14ac:dyDescent="0.35">
      <c r="B277" s="46" t="s">
        <v>347</v>
      </c>
    </row>
    <row r="278" spans="2:2" x14ac:dyDescent="0.35">
      <c r="B278" s="46" t="s">
        <v>348</v>
      </c>
    </row>
    <row r="279" spans="2:2" x14ac:dyDescent="0.35">
      <c r="B279" s="46" t="s">
        <v>349</v>
      </c>
    </row>
    <row r="280" spans="2:2" x14ac:dyDescent="0.35">
      <c r="B280" s="46" t="s">
        <v>350</v>
      </c>
    </row>
    <row r="281" spans="2:2" x14ac:dyDescent="0.35">
      <c r="B281" s="46" t="s">
        <v>351</v>
      </c>
    </row>
    <row r="282" spans="2:2" x14ac:dyDescent="0.35">
      <c r="B282" s="46" t="s">
        <v>352</v>
      </c>
    </row>
    <row r="283" spans="2:2" x14ac:dyDescent="0.35">
      <c r="B283" s="46" t="s">
        <v>353</v>
      </c>
    </row>
    <row r="284" spans="2:2" x14ac:dyDescent="0.35">
      <c r="B284" s="46" t="s">
        <v>354</v>
      </c>
    </row>
    <row r="285" spans="2:2" x14ac:dyDescent="0.35">
      <c r="B285" s="46" t="s">
        <v>355</v>
      </c>
    </row>
    <row r="286" spans="2:2" x14ac:dyDescent="0.35">
      <c r="B286" s="46" t="s">
        <v>356</v>
      </c>
    </row>
    <row r="287" spans="2:2" x14ac:dyDescent="0.35">
      <c r="B287" s="46" t="s">
        <v>357</v>
      </c>
    </row>
    <row r="288" spans="2:2" x14ac:dyDescent="0.35">
      <c r="B288" s="46" t="s">
        <v>358</v>
      </c>
    </row>
    <row r="289" spans="2:2" x14ac:dyDescent="0.35">
      <c r="B289" s="46" t="s">
        <v>359</v>
      </c>
    </row>
    <row r="290" spans="2:2" x14ac:dyDescent="0.35">
      <c r="B290" s="46" t="s">
        <v>17</v>
      </c>
    </row>
    <row r="291" spans="2:2" x14ac:dyDescent="0.35">
      <c r="B291" s="46" t="s">
        <v>360</v>
      </c>
    </row>
    <row r="292" spans="2:2" x14ac:dyDescent="0.35">
      <c r="B292" s="46" t="s">
        <v>361</v>
      </c>
    </row>
    <row r="293" spans="2:2" x14ac:dyDescent="0.35">
      <c r="B293" s="46" t="s">
        <v>362</v>
      </c>
    </row>
    <row r="294" spans="2:2" x14ac:dyDescent="0.35">
      <c r="B294" s="46" t="s">
        <v>363</v>
      </c>
    </row>
    <row r="295" spans="2:2" x14ac:dyDescent="0.35">
      <c r="B295" s="46" t="s">
        <v>364</v>
      </c>
    </row>
    <row r="296" spans="2:2" x14ac:dyDescent="0.35">
      <c r="B296" s="46" t="s">
        <v>365</v>
      </c>
    </row>
    <row r="297" spans="2:2" x14ac:dyDescent="0.35">
      <c r="B297" s="46" t="s">
        <v>366</v>
      </c>
    </row>
    <row r="298" spans="2:2" x14ac:dyDescent="0.35">
      <c r="B298" s="46" t="s">
        <v>367</v>
      </c>
    </row>
    <row r="299" spans="2:2" x14ac:dyDescent="0.35">
      <c r="B299" s="46" t="s">
        <v>368</v>
      </c>
    </row>
    <row r="300" spans="2:2" x14ac:dyDescent="0.35">
      <c r="B300" s="46" t="s">
        <v>369</v>
      </c>
    </row>
    <row r="301" spans="2:2" x14ac:dyDescent="0.35">
      <c r="B301" s="46" t="s">
        <v>370</v>
      </c>
    </row>
    <row r="302" spans="2:2" x14ac:dyDescent="0.35">
      <c r="B302" s="46" t="s">
        <v>371</v>
      </c>
    </row>
    <row r="303" spans="2:2" x14ac:dyDescent="0.35">
      <c r="B303" s="46" t="s">
        <v>372</v>
      </c>
    </row>
    <row r="304" spans="2:2" x14ac:dyDescent="0.35">
      <c r="B304" s="46" t="s">
        <v>373</v>
      </c>
    </row>
    <row r="305" spans="2:2" x14ac:dyDescent="0.35">
      <c r="B305" s="46" t="s">
        <v>374</v>
      </c>
    </row>
    <row r="306" spans="2:2" x14ac:dyDescent="0.35">
      <c r="B306" s="46" t="s">
        <v>375</v>
      </c>
    </row>
    <row r="307" spans="2:2" x14ac:dyDescent="0.35">
      <c r="B307" s="46" t="s">
        <v>376</v>
      </c>
    </row>
    <row r="308" spans="2:2" x14ac:dyDescent="0.35">
      <c r="B308" s="46" t="s">
        <v>377</v>
      </c>
    </row>
    <row r="309" spans="2:2" x14ac:dyDescent="0.35">
      <c r="B309" s="46" t="s">
        <v>378</v>
      </c>
    </row>
    <row r="310" spans="2:2" x14ac:dyDescent="0.35">
      <c r="B310" s="46" t="s">
        <v>379</v>
      </c>
    </row>
    <row r="311" spans="2:2" x14ac:dyDescent="0.35">
      <c r="B311" s="46" t="s">
        <v>380</v>
      </c>
    </row>
    <row r="312" spans="2:2" x14ac:dyDescent="0.35">
      <c r="B312" s="46" t="s">
        <v>381</v>
      </c>
    </row>
    <row r="313" spans="2:2" x14ac:dyDescent="0.35">
      <c r="B313" s="46" t="s">
        <v>382</v>
      </c>
    </row>
    <row r="314" spans="2:2" x14ac:dyDescent="0.35">
      <c r="B314" s="46" t="s">
        <v>383</v>
      </c>
    </row>
    <row r="315" spans="2:2" x14ac:dyDescent="0.35">
      <c r="B315" s="46" t="s">
        <v>384</v>
      </c>
    </row>
    <row r="316" spans="2:2" x14ac:dyDescent="0.35">
      <c r="B316" s="46" t="s">
        <v>385</v>
      </c>
    </row>
    <row r="317" spans="2:2" x14ac:dyDescent="0.35">
      <c r="B317" s="46" t="s">
        <v>386</v>
      </c>
    </row>
    <row r="318" spans="2:2" x14ac:dyDescent="0.35">
      <c r="B318" s="46" t="s">
        <v>387</v>
      </c>
    </row>
    <row r="319" spans="2:2" x14ac:dyDescent="0.35">
      <c r="B319" s="46" t="s">
        <v>388</v>
      </c>
    </row>
    <row r="320" spans="2:2" x14ac:dyDescent="0.35">
      <c r="B320" s="46" t="s">
        <v>389</v>
      </c>
    </row>
    <row r="321" spans="2:2" x14ac:dyDescent="0.35">
      <c r="B321" s="46" t="s">
        <v>390</v>
      </c>
    </row>
    <row r="322" spans="2:2" x14ac:dyDescent="0.35">
      <c r="B322" s="46" t="s">
        <v>391</v>
      </c>
    </row>
    <row r="323" spans="2:2" x14ac:dyDescent="0.35">
      <c r="B323" s="46" t="s">
        <v>392</v>
      </c>
    </row>
    <row r="324" spans="2:2" x14ac:dyDescent="0.35">
      <c r="B324" s="46" t="s">
        <v>393</v>
      </c>
    </row>
    <row r="325" spans="2:2" x14ac:dyDescent="0.35">
      <c r="B325" s="46" t="s">
        <v>394</v>
      </c>
    </row>
    <row r="326" spans="2:2" x14ac:dyDescent="0.35">
      <c r="B326" s="46" t="s">
        <v>395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B5138-2F97-4943-BE96-88CC528DA8D7}">
  <dimension ref="B2:D9"/>
  <sheetViews>
    <sheetView workbookViewId="0">
      <selection activeCell="D8" sqref="D8"/>
    </sheetView>
  </sheetViews>
  <sheetFormatPr defaultRowHeight="14.5" x14ac:dyDescent="0.35"/>
  <cols>
    <col min="2" max="2" width="11.453125" customWidth="1"/>
    <col min="3" max="3" width="15.81640625" customWidth="1"/>
    <col min="4" max="4" width="92.81640625" customWidth="1"/>
  </cols>
  <sheetData>
    <row r="2" spans="2:4" ht="16.5" x14ac:dyDescent="0.45">
      <c r="B2" s="11" t="s">
        <v>396</v>
      </c>
      <c r="C2" s="11" t="s">
        <v>397</v>
      </c>
      <c r="D2" s="11" t="s">
        <v>398</v>
      </c>
    </row>
    <row r="3" spans="2:4" ht="16.5" x14ac:dyDescent="0.45">
      <c r="B3" s="56" t="s">
        <v>403</v>
      </c>
      <c r="C3" s="20">
        <v>45156</v>
      </c>
      <c r="D3" s="12" t="s">
        <v>401</v>
      </c>
    </row>
    <row r="4" spans="2:4" ht="16.5" x14ac:dyDescent="0.45">
      <c r="B4" s="56" t="s">
        <v>404</v>
      </c>
      <c r="C4" s="20" t="s">
        <v>405</v>
      </c>
      <c r="D4" s="56" t="s">
        <v>406</v>
      </c>
    </row>
    <row r="5" spans="2:4" ht="16.5" x14ac:dyDescent="0.45">
      <c r="B5" s="56" t="s">
        <v>484</v>
      </c>
      <c r="C5" s="20">
        <v>45225</v>
      </c>
      <c r="D5" s="56" t="s">
        <v>485</v>
      </c>
    </row>
    <row r="6" spans="2:4" ht="16.5" x14ac:dyDescent="0.45">
      <c r="B6" s="56" t="s">
        <v>498</v>
      </c>
      <c r="C6" s="20">
        <v>45250</v>
      </c>
      <c r="D6" s="56" t="s">
        <v>499</v>
      </c>
    </row>
    <row r="7" spans="2:4" ht="16.5" x14ac:dyDescent="0.45">
      <c r="B7" s="56" t="s">
        <v>528</v>
      </c>
      <c r="C7" s="20">
        <v>46309</v>
      </c>
      <c r="D7" s="56" t="s">
        <v>547</v>
      </c>
    </row>
    <row r="8" spans="2:4" ht="16.5" x14ac:dyDescent="0.45">
      <c r="B8" s="57"/>
      <c r="C8" s="20"/>
      <c r="D8" s="12"/>
    </row>
    <row r="9" spans="2:4" x14ac:dyDescent="0.35">
      <c r="B9" s="5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9B840506B61247BF57FAB9CB040A62" ma:contentTypeVersion="19" ma:contentTypeDescription="Create a new document." ma:contentTypeScope="" ma:versionID="5b4b8bb05fbedb5526df2a83092c428a">
  <xsd:schema xmlns:xsd="http://www.w3.org/2001/XMLSchema" xmlns:xs="http://www.w3.org/2001/XMLSchema" xmlns:p="http://schemas.microsoft.com/office/2006/metadata/properties" xmlns:ns2="c9db6959-20eb-46b0-810d-f30aa1dd84ed" xmlns:ns3="2ff871bc-43b1-4327-86d7-df04a0885ec9" targetNamespace="http://schemas.microsoft.com/office/2006/metadata/properties" ma:root="true" ma:fieldsID="90369014657341dc307731145d4c827f" ns2:_="" ns3:_="">
    <xsd:import namespace="c9db6959-20eb-46b0-810d-f30aa1dd84ed"/>
    <xsd:import namespace="2ff871bc-43b1-4327-86d7-df04a0885e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Location" minOccurs="0"/>
                <xsd:element ref="ns2:MediaServiceSearchProperties" minOccurs="0"/>
                <xsd:element ref="ns2:MediaServiceBillingMetadata" minOccurs="0"/>
                <xsd:element ref="ns2:File_x002f_Folder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db6959-20eb-46b0-810d-f30aa1dd8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174eefb-ffb3-4728-840e-2af4fb2d1d94"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File_x002f_FolderDescription" ma:index="26" nillable="true" ma:displayName="File/Folder Description" ma:format="Dropdown" ma:internalName="File_x002f_Folder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871bc-43b1-4327-86d7-df04a0885e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6313a87-95eb-4ad1-8014-6adf81273ecd}" ma:internalName="TaxCatchAll" ma:showField="CatchAllData" ma:web="2ff871bc-43b1-4327-86d7-df04a0885e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ff871bc-43b1-4327-86d7-df04a0885ec9" xsi:nil="true"/>
    <lcf76f155ced4ddcb4097134ff3c332f xmlns="c9db6959-20eb-46b0-810d-f30aa1dd84ed">
      <Terms xmlns="http://schemas.microsoft.com/office/infopath/2007/PartnerControls"/>
    </lcf76f155ced4ddcb4097134ff3c332f>
    <File_x002f_FolderDescription xmlns="c9db6959-20eb-46b0-810d-f30aa1dd84ed" xsi:nil="true"/>
  </documentManagement>
</p:properties>
</file>

<file path=customXml/itemProps1.xml><?xml version="1.0" encoding="utf-8"?>
<ds:datastoreItem xmlns:ds="http://schemas.openxmlformats.org/officeDocument/2006/customXml" ds:itemID="{66014F10-EE91-4320-90B9-8CF8B7F291F7}">
  <ds:schemaRefs>
    <ds:schemaRef ds:uri="http://schemas.microsoft.com/sharepoint/v3/contenttype/forms"/>
  </ds:schemaRefs>
</ds:datastoreItem>
</file>

<file path=customXml/itemProps2.xml><?xml version="1.0" encoding="utf-8"?>
<ds:datastoreItem xmlns:ds="http://schemas.openxmlformats.org/officeDocument/2006/customXml" ds:itemID="{5518499B-2C97-4B3D-8F52-56238F4A7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db6959-20eb-46b0-810d-f30aa1dd84ed"/>
    <ds:schemaRef ds:uri="2ff871bc-43b1-4327-86d7-df04a0885e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4A166C-7E42-4746-ADDC-418A2FAF05DA}">
  <ds:schemaRefs>
    <ds:schemaRef ds:uri="http://schemas.microsoft.com/office/2006/metadata/properties"/>
    <ds:schemaRef ds:uri="http://schemas.microsoft.com/office/infopath/2007/PartnerControls"/>
    <ds:schemaRef ds:uri="79fe3263-0046-44c4-8583-fc9015dc2328"/>
    <ds:schemaRef ds:uri="88354014-22b7-49b2-92ef-850e04898e3b"/>
    <ds:schemaRef ds:uri="2ff871bc-43b1-4327-86d7-df04a0885ec9"/>
    <ds:schemaRef ds:uri="c9db6959-20eb-46b0-810d-f30aa1dd84e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About your organisation</vt:lpstr>
      <vt:lpstr>Section 1 </vt:lpstr>
      <vt:lpstr>Section 2</vt:lpstr>
      <vt:lpstr>Section 3</vt:lpstr>
      <vt:lpstr>Section 4</vt:lpstr>
      <vt:lpstr>Results</vt:lpstr>
      <vt:lpstr>Dropdowns</vt:lpstr>
      <vt:lpstr>Version control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Lucy Horitz</dc:creator>
  <cp:keywords/>
  <dc:description/>
  <cp:lastModifiedBy>Lucy Horitz</cp:lastModifiedBy>
  <cp:revision/>
  <dcterms:created xsi:type="dcterms:W3CDTF">2023-08-17T17:32:39Z</dcterms:created>
  <dcterms:modified xsi:type="dcterms:W3CDTF">2026-10-20T12:50:25Z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0x010100DF9B840506B61247BF57FAB9CB040A62</vt:lpwstr>
  </property>
  <property fmtid="{D5CDD505-2E9C-101B-9397-08002B2CF9AE}" pid="3" name="MediaServiceImageTags">
    <vt:lpwstr/>
  </property>
</Properties>
</file>